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51200" windowHeight="22920" activeTab="0"/>
  </bookViews>
  <sheets>
    <sheet name="Sheet1" sheetId="1" r:id="rId1"/>
  </sheets>
  <definedNames>
    <definedName name="_xlnm.Print_Area" localSheetId="0">'Sheet1'!$A$1:$AB$82</definedName>
    <definedName name="_xlnm.Print_Area">'Sheet1'!$A$27:$AB$83</definedName>
  </definedNames>
  <calcPr fullCalcOnLoad="1"/>
</workbook>
</file>

<file path=xl/sharedStrings.xml><?xml version="1.0" encoding="utf-8"?>
<sst xmlns="http://schemas.openxmlformats.org/spreadsheetml/2006/main" count="258" uniqueCount="132">
  <si>
    <t>Naam</t>
  </si>
  <si>
    <t>:</t>
  </si>
  <si>
    <t>Entree / Woonkamer</t>
  </si>
  <si>
    <t>Aantal</t>
  </si>
  <si>
    <t>inh.</t>
  </si>
  <si>
    <t>M3</t>
  </si>
  <si>
    <t>Slaapkamer 1</t>
  </si>
  <si>
    <t>Slaapkamer 3</t>
  </si>
  <si>
    <t>Bijzondere stukken</t>
  </si>
  <si>
    <t>3-zitsbank</t>
  </si>
  <si>
    <t>1-persoonsbed</t>
  </si>
  <si>
    <t>2-zitsbank</t>
  </si>
  <si>
    <t>2-persoonsbed</t>
  </si>
  <si>
    <t>ombouw</t>
  </si>
  <si>
    <t>fauteuil</t>
  </si>
  <si>
    <t>ladenkast</t>
  </si>
  <si>
    <t>Piano</t>
  </si>
  <si>
    <t>Salonkast</t>
  </si>
  <si>
    <t>bedkast  / stoel</t>
  </si>
  <si>
    <t>Orgel</t>
  </si>
  <si>
    <t>dressoir</t>
  </si>
  <si>
    <t>linnenkast</t>
  </si>
  <si>
    <t>Vleugel</t>
  </si>
  <si>
    <t>tv-kast</t>
  </si>
  <si>
    <t>linnenkast 2-drs</t>
  </si>
  <si>
    <t>tv / audio</t>
  </si>
  <si>
    <t>Brandw. kast</t>
  </si>
  <si>
    <t>tv</t>
  </si>
  <si>
    <t>linnenkast 3-drs</t>
  </si>
  <si>
    <t>bureau + stoel</t>
  </si>
  <si>
    <t>Kluis       &lt; 50 kilo</t>
  </si>
  <si>
    <t>secretaire</t>
  </si>
  <si>
    <t>kaptafel</t>
  </si>
  <si>
    <t>Comp., Monitor + printer</t>
  </si>
  <si>
    <t>Kluis       &gt; 50 kilo</t>
  </si>
  <si>
    <t>Kastje / Side-table</t>
  </si>
  <si>
    <t>verhuisdozen</t>
  </si>
  <si>
    <t>Tuinbeelden</t>
  </si>
  <si>
    <t>stereomeubel-app.</t>
  </si>
  <si>
    <t>boekendoos</t>
  </si>
  <si>
    <t>Staande klok / lamp</t>
  </si>
  <si>
    <t>garderobedoos</t>
  </si>
  <si>
    <t>bijzettafels</t>
  </si>
  <si>
    <t>salontafel</t>
  </si>
  <si>
    <t xml:space="preserve">   Totaal</t>
  </si>
  <si>
    <t>Tapijt  (p/rol)</t>
  </si>
  <si>
    <t>planten  (groot)</t>
  </si>
  <si>
    <t>Slaapkamer 4</t>
  </si>
  <si>
    <t>schilderijen   (p/doos)</t>
  </si>
  <si>
    <t>Dé- en monteren</t>
  </si>
  <si>
    <t>ppe.</t>
  </si>
  <si>
    <t>1-pers. ledikant</t>
  </si>
  <si>
    <t>2-pers. ledikant</t>
  </si>
  <si>
    <t>Slaapkamer 2</t>
  </si>
  <si>
    <t xml:space="preserve">linnenkast </t>
  </si>
  <si>
    <t>2-deurs scharn.kast</t>
  </si>
  <si>
    <t>3-deurs scharn.kast</t>
  </si>
  <si>
    <t>2-deurs schuifkast</t>
  </si>
  <si>
    <t>3-deurs schuifkast</t>
  </si>
  <si>
    <t>Boekenkast</t>
  </si>
  <si>
    <t>Kabinet</t>
  </si>
  <si>
    <t>Eetkamer</t>
  </si>
  <si>
    <t>Bureau</t>
  </si>
  <si>
    <t>eettafel</t>
  </si>
  <si>
    <t>Tafel</t>
  </si>
  <si>
    <t>stoelen</t>
  </si>
  <si>
    <t>Stapelbed</t>
  </si>
  <si>
    <t>klein meubilair</t>
  </si>
  <si>
    <t>Zolder</t>
  </si>
  <si>
    <t>Opklapbed</t>
  </si>
  <si>
    <t>kast</t>
  </si>
  <si>
    <t>Kinderledikant</t>
  </si>
  <si>
    <t>kastje</t>
  </si>
  <si>
    <t>tafel</t>
  </si>
  <si>
    <t>Zonnebank</t>
  </si>
  <si>
    <t>Wasmachinebeugel</t>
  </si>
  <si>
    <t>Lampen afhalen</t>
  </si>
  <si>
    <t>Verh.dozen en -mat.</t>
  </si>
  <si>
    <t>Extra</t>
  </si>
  <si>
    <t>Verhuisdoos vouw</t>
  </si>
  <si>
    <t>Badkamer</t>
  </si>
  <si>
    <t>Schuur, garage, tuin</t>
  </si>
  <si>
    <t>wasmachine</t>
  </si>
  <si>
    <t>werkbank</t>
  </si>
  <si>
    <t>Inpakpapier</t>
  </si>
  <si>
    <t>droogtrommel</t>
  </si>
  <si>
    <t>Keuken</t>
  </si>
  <si>
    <t>gereedschap</t>
  </si>
  <si>
    <t>fornuis</t>
  </si>
  <si>
    <t>fiets</t>
  </si>
  <si>
    <t>Etiketten</t>
  </si>
  <si>
    <t>vaatwasmachine</t>
  </si>
  <si>
    <t>ladder</t>
  </si>
  <si>
    <t>Garderobebox</t>
  </si>
  <si>
    <t>koelkast</t>
  </si>
  <si>
    <t>surfplank</t>
  </si>
  <si>
    <t>koel/vriescomb.</t>
  </si>
  <si>
    <t>kruiwagen</t>
  </si>
  <si>
    <t>Magnetron</t>
  </si>
  <si>
    <t>Studeerkamer</t>
  </si>
  <si>
    <t>tuinameubl.</t>
  </si>
  <si>
    <t>Kast</t>
  </si>
  <si>
    <t>planten in potten</t>
  </si>
  <si>
    <t>hout</t>
  </si>
  <si>
    <t>eethoek</t>
  </si>
  <si>
    <t>boekenkast</t>
  </si>
  <si>
    <t>Totaal m3 ca.</t>
  </si>
  <si>
    <t xml:space="preserve"> </t>
  </si>
  <si>
    <t>boeken per meter</t>
  </si>
  <si>
    <t>Boeken p/mtr</t>
  </si>
  <si>
    <t xml:space="preserve">Diversen p/ m3:          </t>
  </si>
  <si>
    <t>Hieronder NIETS invullen svp,</t>
  </si>
  <si>
    <t>Invullen wat de verhuizer moet</t>
  </si>
  <si>
    <t>ONDERSTAANDE GEGEVENS AUB COMPLEET INVULLEN</t>
  </si>
  <si>
    <t>Telefoon</t>
  </si>
  <si>
    <t>E-mailadres</t>
  </si>
  <si>
    <t>Voorletters</t>
  </si>
  <si>
    <t>M / V</t>
  </si>
  <si>
    <t>HUIDIG ADRES</t>
  </si>
  <si>
    <t>NIEUW ADRES</t>
  </si>
  <si>
    <t>Adres</t>
  </si>
  <si>
    <t>Postcode</t>
  </si>
  <si>
    <t>Woonplaats</t>
  </si>
  <si>
    <t>Eénsgezinswoning</t>
  </si>
  <si>
    <t>Appartement</t>
  </si>
  <si>
    <t>2/1 kap</t>
  </si>
  <si>
    <t>Vrijstaande woning</t>
  </si>
  <si>
    <t xml:space="preserve">Anders, t.w.: </t>
  </si>
  <si>
    <t>Type woning (graag X zetten bij uw situatie):</t>
  </si>
  <si>
    <t>Etage:</t>
  </si>
  <si>
    <t>Vermoedelijke datum/periode van verhuizing:</t>
  </si>
  <si>
    <t>Opmerkingen / Speciale wensen:</t>
  </si>
</sst>
</file>

<file path=xl/styles.xml><?xml version="1.0" encoding="utf-8"?>
<styleSheet xmlns="http://schemas.openxmlformats.org/spreadsheetml/2006/main">
  <numFmts count="3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.00_);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dd/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1292E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183" fontId="4" fillId="0" borderId="1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183" fontId="4" fillId="0" borderId="12" xfId="0" applyNumberFormat="1" applyFont="1" applyFill="1" applyBorder="1" applyAlignment="1" applyProtection="1">
      <alignment/>
      <protection/>
    </xf>
    <xf numFmtId="183" fontId="5" fillId="0" borderId="11" xfId="0" applyNumberFormat="1" applyFont="1" applyFill="1" applyBorder="1" applyAlignment="1" applyProtection="1">
      <alignment/>
      <protection/>
    </xf>
    <xf numFmtId="183" fontId="5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183" fontId="4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183" fontId="5" fillId="0" borderId="10" xfId="0" applyNumberFormat="1" applyFont="1" applyFill="1" applyBorder="1" applyAlignment="1" applyProtection="1">
      <alignment/>
      <protection/>
    </xf>
    <xf numFmtId="183" fontId="5" fillId="0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1" borderId="15" xfId="0" applyNumberFormat="1" applyFont="1" applyFill="1" applyBorder="1" applyAlignment="1" applyProtection="1">
      <alignment horizontal="center"/>
      <protection/>
    </xf>
    <xf numFmtId="0" fontId="5" fillId="1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3" fontId="5" fillId="1" borderId="12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183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183" fontId="5" fillId="0" borderId="16" xfId="0" applyNumberFormat="1" applyFont="1" applyFill="1" applyBorder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 horizontal="center"/>
      <protection/>
    </xf>
    <xf numFmtId="183" fontId="5" fillId="0" borderId="16" xfId="0" applyNumberFormat="1" applyFont="1" applyFill="1" applyBorder="1" applyAlignment="1" applyProtection="1">
      <alignment horizontal="center"/>
      <protection/>
    </xf>
    <xf numFmtId="183" fontId="4" fillId="0" borderId="21" xfId="0" applyNumberFormat="1" applyFont="1" applyFill="1" applyBorder="1" applyAlignment="1" applyProtection="1">
      <alignment horizontal="center"/>
      <protection/>
    </xf>
    <xf numFmtId="183" fontId="4" fillId="0" borderId="23" xfId="0" applyNumberFormat="1" applyFont="1" applyFill="1" applyBorder="1" applyAlignment="1" applyProtection="1">
      <alignment/>
      <protection/>
    </xf>
    <xf numFmtId="183" fontId="4" fillId="0" borderId="0" xfId="0" applyNumberFormat="1" applyFont="1" applyFill="1" applyBorder="1" applyAlignment="1" applyProtection="1">
      <alignment horizontal="center"/>
      <protection/>
    </xf>
    <xf numFmtId="183" fontId="4" fillId="0" borderId="0" xfId="0" applyNumberFormat="1" applyFont="1" applyFill="1" applyBorder="1" applyAlignment="1" applyProtection="1">
      <alignment/>
      <protection/>
    </xf>
    <xf numFmtId="183" fontId="4" fillId="0" borderId="11" xfId="0" applyNumberFormat="1" applyFont="1" applyFill="1" applyBorder="1" applyAlignment="1" applyProtection="1">
      <alignment horizontal="center"/>
      <protection/>
    </xf>
    <xf numFmtId="183" fontId="4" fillId="0" borderId="11" xfId="0" applyNumberFormat="1" applyFont="1" applyFill="1" applyBorder="1" applyAlignment="1" applyProtection="1">
      <alignment/>
      <protection/>
    </xf>
    <xf numFmtId="183" fontId="4" fillId="0" borderId="15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26" fillId="34" borderId="24" xfId="19" applyNumberFormat="1" applyFont="1" applyFill="1" applyBorder="1" applyAlignment="1" applyProtection="1">
      <alignment horizontal="center"/>
      <protection/>
    </xf>
    <xf numFmtId="0" fontId="26" fillId="34" borderId="25" xfId="19" applyNumberFormat="1" applyFont="1" applyFill="1" applyBorder="1" applyAlignment="1" applyProtection="1">
      <alignment horizontal="center"/>
      <protection/>
    </xf>
    <xf numFmtId="0" fontId="26" fillId="34" borderId="26" xfId="19" applyNumberFormat="1" applyFont="1" applyFill="1" applyBorder="1" applyAlignment="1" applyProtection="1">
      <alignment horizontal="center"/>
      <protection/>
    </xf>
    <xf numFmtId="0" fontId="26" fillId="34" borderId="0" xfId="19" applyNumberFormat="1" applyFont="1" applyFill="1" applyBorder="1" applyAlignment="1" applyProtection="1">
      <alignment/>
      <protection/>
    </xf>
    <xf numFmtId="4" fontId="26" fillId="34" borderId="0" xfId="19" applyNumberFormat="1" applyFont="1" applyFill="1" applyBorder="1" applyAlignment="1" applyProtection="1">
      <alignment/>
      <protection/>
    </xf>
    <xf numFmtId="0" fontId="26" fillId="34" borderId="13" xfId="19" applyNumberFormat="1" applyFont="1" applyFill="1" applyBorder="1" applyAlignment="1" applyProtection="1">
      <alignment/>
      <protection/>
    </xf>
    <xf numFmtId="0" fontId="26" fillId="34" borderId="14" xfId="19" applyNumberFormat="1" applyFont="1" applyFill="1" applyBorder="1" applyAlignment="1" applyProtection="1">
      <alignment/>
      <protection/>
    </xf>
    <xf numFmtId="0" fontId="26" fillId="34" borderId="16" xfId="19" applyNumberFormat="1" applyFont="1" applyFill="1" applyBorder="1" applyAlignment="1" applyProtection="1">
      <alignment/>
      <protection/>
    </xf>
    <xf numFmtId="0" fontId="26" fillId="34" borderId="13" xfId="19" applyNumberFormat="1" applyFont="1" applyFill="1" applyBorder="1" applyAlignment="1" applyProtection="1">
      <alignment horizontal="left"/>
      <protection/>
    </xf>
    <xf numFmtId="0" fontId="26" fillId="34" borderId="14" xfId="19" applyNumberFormat="1" applyFont="1" applyFill="1" applyBorder="1" applyAlignment="1" applyProtection="1">
      <alignment horizontal="left"/>
      <protection/>
    </xf>
    <xf numFmtId="0" fontId="26" fillId="34" borderId="16" xfId="19" applyNumberFormat="1" applyFont="1" applyFill="1" applyBorder="1" applyAlignment="1" applyProtection="1">
      <alignment horizontal="left"/>
      <protection/>
    </xf>
    <xf numFmtId="0" fontId="26" fillId="34" borderId="15" xfId="19" applyNumberFormat="1" applyFont="1" applyFill="1" applyBorder="1" applyAlignment="1" applyProtection="1">
      <alignment/>
      <protection/>
    </xf>
    <xf numFmtId="15" fontId="26" fillId="34" borderId="13" xfId="19" applyNumberFormat="1" applyFont="1" applyFill="1" applyBorder="1" applyAlignment="1" applyProtection="1">
      <alignment horizontal="center"/>
      <protection/>
    </xf>
    <xf numFmtId="0" fontId="26" fillId="34" borderId="14" xfId="19" applyNumberFormat="1" applyFont="1" applyFill="1" applyBorder="1" applyAlignment="1" applyProtection="1">
      <alignment horizontal="center"/>
      <protection/>
    </xf>
    <xf numFmtId="0" fontId="26" fillId="34" borderId="16" xfId="19" applyNumberFormat="1" applyFont="1" applyFill="1" applyBorder="1" applyAlignment="1" applyProtection="1">
      <alignment horizontal="center"/>
      <protection/>
    </xf>
    <xf numFmtId="0" fontId="26" fillId="34" borderId="13" xfId="19" applyNumberFormat="1" applyFont="1" applyFill="1" applyBorder="1" applyAlignment="1" applyProtection="1">
      <alignment horizontal="center"/>
      <protection/>
    </xf>
    <xf numFmtId="0" fontId="26" fillId="34" borderId="0" xfId="19" applyNumberFormat="1" applyFont="1" applyFill="1" applyBorder="1" applyAlignment="1" applyProtection="1">
      <alignment horizontal="center"/>
      <protection/>
    </xf>
    <xf numFmtId="0" fontId="26" fillId="34" borderId="11" xfId="19" applyNumberFormat="1" applyFont="1" applyFill="1" applyBorder="1" applyAlignment="1" applyProtection="1">
      <alignment/>
      <protection/>
    </xf>
    <xf numFmtId="0" fontId="26" fillId="34" borderId="27" xfId="19" applyNumberFormat="1" applyFont="1" applyFill="1" applyBorder="1" applyAlignment="1" applyProtection="1">
      <alignment horizontal="left"/>
      <protection/>
    </xf>
    <xf numFmtId="0" fontId="26" fillId="34" borderId="18" xfId="19" applyNumberFormat="1" applyFont="1" applyFill="1" applyBorder="1" applyAlignment="1" applyProtection="1">
      <alignment/>
      <protection/>
    </xf>
    <xf numFmtId="0" fontId="26" fillId="34" borderId="28" xfId="19" applyNumberFormat="1" applyFont="1" applyFill="1" applyBorder="1" applyAlignment="1" applyProtection="1">
      <alignment horizontal="center"/>
      <protection/>
    </xf>
    <xf numFmtId="0" fontId="26" fillId="34" borderId="29" xfId="19" applyNumberFormat="1" applyFont="1" applyFill="1" applyBorder="1" applyAlignment="1" applyProtection="1">
      <alignment horizontal="left"/>
      <protection/>
    </xf>
    <xf numFmtId="0" fontId="26" fillId="34" borderId="30" xfId="19" applyNumberFormat="1" applyFont="1" applyFill="1" applyBorder="1" applyAlignment="1" applyProtection="1">
      <alignment horizontal="center"/>
      <protection/>
    </xf>
    <xf numFmtId="3" fontId="26" fillId="34" borderId="30" xfId="19" applyNumberFormat="1" applyFont="1" applyFill="1" applyBorder="1" applyAlignment="1" applyProtection="1">
      <alignment horizontal="center"/>
      <protection/>
    </xf>
    <xf numFmtId="0" fontId="26" fillId="34" borderId="31" xfId="19" applyNumberFormat="1" applyFont="1" applyFill="1" applyBorder="1" applyAlignment="1" applyProtection="1">
      <alignment horizontal="left"/>
      <protection/>
    </xf>
    <xf numFmtId="0" fontId="26" fillId="34" borderId="19" xfId="19" applyNumberFormat="1" applyFont="1" applyFill="1" applyBorder="1" applyAlignment="1" applyProtection="1">
      <alignment/>
      <protection/>
    </xf>
    <xf numFmtId="0" fontId="26" fillId="34" borderId="32" xfId="19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85725</xdr:colOff>
      <xdr:row>38</xdr:row>
      <xdr:rowOff>28575</xdr:rowOff>
    </xdr:from>
    <xdr:to>
      <xdr:col>26</xdr:col>
      <xdr:colOff>581025</xdr:colOff>
      <xdr:row>42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61912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238125</xdr:colOff>
      <xdr:row>1</xdr:row>
      <xdr:rowOff>28575</xdr:rowOff>
    </xdr:from>
    <xdr:to>
      <xdr:col>27</xdr:col>
      <xdr:colOff>209550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21907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"/>
  <sheetViews>
    <sheetView showGridLines="0" tabSelected="1" workbookViewId="0" topLeftCell="A1">
      <selection activeCell="AF84" sqref="AF84"/>
    </sheetView>
  </sheetViews>
  <sheetFormatPr defaultColWidth="10.00390625" defaultRowHeight="12.75"/>
  <cols>
    <col min="1" max="3" width="4.8515625" style="4" customWidth="1"/>
    <col min="4" max="4" width="1.7109375" style="26" customWidth="1"/>
    <col min="5" max="5" width="4.8515625" style="4" customWidth="1"/>
    <col min="6" max="6" width="5.7109375" style="4" hidden="1" customWidth="1"/>
    <col min="7" max="7" width="8.8515625" style="4" hidden="1" customWidth="1"/>
    <col min="8" max="8" width="2.00390625" style="4" customWidth="1"/>
    <col min="9" max="11" width="4.8515625" style="4" customWidth="1"/>
    <col min="12" max="12" width="1.7109375" style="26" customWidth="1"/>
    <col min="13" max="13" width="4.7109375" style="4" customWidth="1"/>
    <col min="14" max="14" width="0.13671875" style="4" hidden="1" customWidth="1"/>
    <col min="15" max="15" width="0.9921875" style="4" hidden="1" customWidth="1"/>
    <col min="16" max="16" width="1.8515625" style="4" customWidth="1"/>
    <col min="17" max="19" width="4.8515625" style="4" customWidth="1"/>
    <col min="20" max="20" width="1.7109375" style="26" customWidth="1"/>
    <col min="21" max="21" width="4.7109375" style="4" customWidth="1"/>
    <col min="22" max="22" width="4.8515625" style="4" hidden="1" customWidth="1"/>
    <col min="23" max="23" width="0.9921875" style="4" hidden="1" customWidth="1"/>
    <col min="24" max="24" width="1.7109375" style="4" customWidth="1"/>
    <col min="25" max="25" width="3.7109375" style="3" customWidth="1"/>
    <col min="26" max="26" width="3.8515625" style="4" customWidth="1"/>
    <col min="27" max="27" width="12.421875" style="4" customWidth="1"/>
    <col min="28" max="28" width="7.00390625" style="4" customWidth="1"/>
    <col min="29" max="30" width="4.8515625" style="4" hidden="1" customWidth="1"/>
    <col min="31" max="31" width="4.8515625" style="4" customWidth="1"/>
    <col min="32" max="32" width="8.8515625" style="4" customWidth="1"/>
    <col min="33" max="33" width="3.28125" style="4" customWidth="1"/>
    <col min="34" max="34" width="21.7109375" style="4" customWidth="1"/>
    <col min="35" max="35" width="11.7109375" style="24" customWidth="1"/>
    <col min="36" max="36" width="3.7109375" style="4" customWidth="1"/>
    <col min="37" max="37" width="10.00390625" style="3" customWidth="1"/>
    <col min="38" max="38" width="10.00390625" style="4" customWidth="1"/>
    <col min="39" max="39" width="13.28125" style="4" customWidth="1"/>
    <col min="40" max="40" width="7.00390625" style="4" customWidth="1"/>
    <col min="41" max="41" width="6.421875" style="4" customWidth="1"/>
    <col min="42" max="16384" width="10.00390625" style="4" customWidth="1"/>
  </cols>
  <sheetData>
    <row r="1" spans="1:28" ht="15" thickBot="1">
      <c r="A1" s="76" t="s">
        <v>113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8"/>
    </row>
    <row r="2" spans="1:28" ht="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80"/>
      <c r="Z2" s="79"/>
      <c r="AA2" s="79"/>
      <c r="AB2" s="79"/>
    </row>
    <row r="3" spans="1:28" ht="15">
      <c r="A3" s="81" t="s">
        <v>0</v>
      </c>
      <c r="B3" s="82"/>
      <c r="C3" s="83"/>
      <c r="D3" s="79" t="s">
        <v>1</v>
      </c>
      <c r="E3" s="84"/>
      <c r="F3" s="85"/>
      <c r="G3" s="85"/>
      <c r="H3" s="85"/>
      <c r="I3" s="85"/>
      <c r="J3" s="85"/>
      <c r="K3" s="85"/>
      <c r="L3" s="85"/>
      <c r="M3" s="86"/>
      <c r="N3" s="79"/>
      <c r="O3" s="79"/>
      <c r="P3" s="79"/>
      <c r="Q3" s="81" t="s">
        <v>116</v>
      </c>
      <c r="R3" s="82"/>
      <c r="S3" s="83"/>
      <c r="T3" s="79" t="s">
        <v>1</v>
      </c>
      <c r="U3" s="84"/>
      <c r="V3" s="85"/>
      <c r="W3" s="85"/>
      <c r="X3" s="85"/>
      <c r="Y3" s="86"/>
      <c r="Z3" s="79"/>
      <c r="AA3" s="79"/>
      <c r="AB3" s="79"/>
    </row>
    <row r="4" spans="1:28" ht="15">
      <c r="A4" s="81" t="s">
        <v>114</v>
      </c>
      <c r="B4" s="82"/>
      <c r="C4" s="83"/>
      <c r="D4" s="79" t="s">
        <v>1</v>
      </c>
      <c r="E4" s="84"/>
      <c r="F4" s="85"/>
      <c r="G4" s="85"/>
      <c r="H4" s="85"/>
      <c r="I4" s="85"/>
      <c r="J4" s="85"/>
      <c r="K4" s="85"/>
      <c r="L4" s="85"/>
      <c r="M4" s="86"/>
      <c r="N4" s="79"/>
      <c r="O4" s="79"/>
      <c r="P4" s="79"/>
      <c r="Q4" s="81" t="s">
        <v>117</v>
      </c>
      <c r="R4" s="82"/>
      <c r="S4" s="83"/>
      <c r="T4" s="79" t="s">
        <v>1</v>
      </c>
      <c r="U4" s="84"/>
      <c r="V4" s="85"/>
      <c r="W4" s="85"/>
      <c r="X4" s="85"/>
      <c r="Y4" s="86"/>
      <c r="Z4" s="79"/>
      <c r="AA4" s="79"/>
      <c r="AB4" s="79"/>
    </row>
    <row r="5" spans="1:28" ht="15">
      <c r="A5" s="81" t="s">
        <v>115</v>
      </c>
      <c r="B5" s="82"/>
      <c r="C5" s="83"/>
      <c r="D5" s="79" t="s">
        <v>1</v>
      </c>
      <c r="E5" s="84"/>
      <c r="F5" s="85"/>
      <c r="G5" s="85"/>
      <c r="H5" s="85"/>
      <c r="I5" s="85"/>
      <c r="J5" s="85"/>
      <c r="K5" s="85"/>
      <c r="L5" s="85"/>
      <c r="M5" s="86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Z5" s="79"/>
      <c r="AA5" s="79"/>
      <c r="AB5" s="79"/>
    </row>
    <row r="6" spans="1:28" ht="1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79"/>
      <c r="AA6" s="79"/>
      <c r="AB6" s="79"/>
    </row>
    <row r="7" spans="1:37" s="26" customFormat="1" ht="15">
      <c r="A7" s="79" t="s">
        <v>118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 t="s">
        <v>119</v>
      </c>
      <c r="R7" s="79"/>
      <c r="S7" s="79"/>
      <c r="T7" s="79"/>
      <c r="U7" s="79"/>
      <c r="V7" s="79"/>
      <c r="W7" s="79"/>
      <c r="X7" s="79"/>
      <c r="Y7" s="80"/>
      <c r="Z7" s="79"/>
      <c r="AA7" s="79"/>
      <c r="AB7" s="79"/>
      <c r="AC7" s="67"/>
      <c r="AI7" s="71"/>
      <c r="AK7" s="69"/>
    </row>
    <row r="8" spans="1:32" ht="13.5">
      <c r="A8" s="79" t="s">
        <v>120</v>
      </c>
      <c r="B8" s="79"/>
      <c r="C8" s="79"/>
      <c r="D8" s="79" t="s">
        <v>1</v>
      </c>
      <c r="E8" s="84"/>
      <c r="F8" s="85"/>
      <c r="G8" s="85"/>
      <c r="H8" s="85"/>
      <c r="I8" s="85"/>
      <c r="J8" s="85"/>
      <c r="K8" s="85"/>
      <c r="L8" s="85"/>
      <c r="M8" s="86"/>
      <c r="N8" s="79"/>
      <c r="O8" s="79"/>
      <c r="P8" s="79"/>
      <c r="Q8" s="79" t="s">
        <v>120</v>
      </c>
      <c r="R8" s="79"/>
      <c r="S8" s="79"/>
      <c r="T8" s="79" t="s">
        <v>1</v>
      </c>
      <c r="U8" s="84"/>
      <c r="V8" s="85"/>
      <c r="W8" s="85"/>
      <c r="X8" s="85"/>
      <c r="Y8" s="85"/>
      <c r="Z8" s="85"/>
      <c r="AA8" s="85"/>
      <c r="AB8" s="86"/>
      <c r="AC8" s="70"/>
      <c r="AF8" s="4" t="s">
        <v>107</v>
      </c>
    </row>
    <row r="9" spans="1:29" ht="13.5">
      <c r="A9" s="79" t="s">
        <v>121</v>
      </c>
      <c r="B9" s="79"/>
      <c r="C9" s="79"/>
      <c r="D9" s="79" t="s">
        <v>1</v>
      </c>
      <c r="E9" s="84"/>
      <c r="F9" s="85"/>
      <c r="G9" s="85"/>
      <c r="H9" s="85"/>
      <c r="I9" s="85"/>
      <c r="J9" s="85"/>
      <c r="K9" s="85"/>
      <c r="L9" s="85"/>
      <c r="M9" s="86"/>
      <c r="N9" s="79"/>
      <c r="O9" s="79"/>
      <c r="P9" s="79"/>
      <c r="Q9" s="79" t="s">
        <v>121</v>
      </c>
      <c r="R9" s="79"/>
      <c r="S9" s="79"/>
      <c r="T9" s="79" t="s">
        <v>1</v>
      </c>
      <c r="U9" s="84"/>
      <c r="V9" s="85"/>
      <c r="W9" s="85"/>
      <c r="X9" s="85"/>
      <c r="Y9" s="85"/>
      <c r="Z9" s="85"/>
      <c r="AA9" s="85"/>
      <c r="AB9" s="86"/>
      <c r="AC9" s="70"/>
    </row>
    <row r="10" spans="1:29" ht="13.5">
      <c r="A10" s="79" t="s">
        <v>122</v>
      </c>
      <c r="B10" s="79"/>
      <c r="C10" s="79"/>
      <c r="D10" s="79" t="s">
        <v>1</v>
      </c>
      <c r="E10" s="84"/>
      <c r="F10" s="85"/>
      <c r="G10" s="85"/>
      <c r="H10" s="85"/>
      <c r="I10" s="85"/>
      <c r="J10" s="85"/>
      <c r="K10" s="85"/>
      <c r="L10" s="85"/>
      <c r="M10" s="86"/>
      <c r="N10" s="79"/>
      <c r="O10" s="79"/>
      <c r="P10" s="79"/>
      <c r="Q10" s="79" t="s">
        <v>122</v>
      </c>
      <c r="R10" s="79"/>
      <c r="S10" s="79"/>
      <c r="T10" s="79" t="s">
        <v>1</v>
      </c>
      <c r="U10" s="84"/>
      <c r="V10" s="85"/>
      <c r="W10" s="85"/>
      <c r="X10" s="85"/>
      <c r="Y10" s="85"/>
      <c r="Z10" s="85"/>
      <c r="AA10" s="85"/>
      <c r="AB10" s="86"/>
      <c r="AC10" s="70"/>
    </row>
    <row r="11" spans="1:29" ht="13.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Z11" s="79"/>
      <c r="AA11" s="79"/>
      <c r="AB11" s="79"/>
      <c r="AC11" s="68"/>
    </row>
    <row r="12" spans="1:29" ht="13.5">
      <c r="A12" s="79" t="s">
        <v>128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 t="s">
        <v>128</v>
      </c>
      <c r="R12" s="79"/>
      <c r="S12" s="79"/>
      <c r="T12" s="79"/>
      <c r="U12" s="79"/>
      <c r="V12" s="79"/>
      <c r="W12" s="79"/>
      <c r="X12" s="79"/>
      <c r="Y12" s="80"/>
      <c r="Z12" s="79"/>
      <c r="AA12" s="79"/>
      <c r="AB12" s="79"/>
      <c r="AC12" s="68"/>
    </row>
    <row r="13" spans="1:29" ht="13.5">
      <c r="A13" s="87"/>
      <c r="B13" s="79"/>
      <c r="C13" s="79" t="s">
        <v>123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7"/>
      <c r="R13" s="79"/>
      <c r="S13" s="79" t="s">
        <v>123</v>
      </c>
      <c r="T13" s="79"/>
      <c r="U13" s="79"/>
      <c r="V13" s="79"/>
      <c r="W13" s="79"/>
      <c r="X13" s="79"/>
      <c r="Y13" s="80"/>
      <c r="Z13" s="79"/>
      <c r="AA13" s="79"/>
      <c r="AB13" s="79"/>
      <c r="AC13" s="68"/>
    </row>
    <row r="14" spans="1:29" ht="13.5">
      <c r="A14" s="87"/>
      <c r="B14" s="79"/>
      <c r="C14" s="79" t="s">
        <v>124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7"/>
      <c r="R14" s="79"/>
      <c r="S14" s="79" t="s">
        <v>124</v>
      </c>
      <c r="T14" s="79"/>
      <c r="U14" s="79"/>
      <c r="V14" s="79"/>
      <c r="W14" s="79"/>
      <c r="X14" s="79"/>
      <c r="Y14" s="80"/>
      <c r="Z14" s="79"/>
      <c r="AA14" s="79"/>
      <c r="AB14" s="79"/>
      <c r="AC14" s="68"/>
    </row>
    <row r="15" spans="1:29" ht="13.5">
      <c r="A15" s="87"/>
      <c r="B15" s="79"/>
      <c r="C15" s="79" t="s">
        <v>125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7"/>
      <c r="R15" s="79"/>
      <c r="S15" s="79" t="s">
        <v>125</v>
      </c>
      <c r="T15" s="79"/>
      <c r="U15" s="79"/>
      <c r="V15" s="79"/>
      <c r="W15" s="79"/>
      <c r="X15" s="79"/>
      <c r="Y15" s="80"/>
      <c r="Z15" s="79"/>
      <c r="AA15" s="79"/>
      <c r="AB15" s="79"/>
      <c r="AC15" s="68"/>
    </row>
    <row r="16" spans="1:29" ht="13.5">
      <c r="A16" s="87"/>
      <c r="B16" s="79"/>
      <c r="C16" s="79" t="s">
        <v>126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7"/>
      <c r="R16" s="79"/>
      <c r="S16" s="79" t="s">
        <v>126</v>
      </c>
      <c r="T16" s="79"/>
      <c r="U16" s="79"/>
      <c r="V16" s="79"/>
      <c r="W16" s="79"/>
      <c r="X16" s="79"/>
      <c r="Y16" s="80"/>
      <c r="Z16" s="79"/>
      <c r="AA16" s="79"/>
      <c r="AB16" s="79"/>
      <c r="AC16" s="68"/>
    </row>
    <row r="17" spans="1:29" ht="13.5">
      <c r="A17" s="87"/>
      <c r="B17" s="79"/>
      <c r="C17" s="79" t="s">
        <v>127</v>
      </c>
      <c r="D17" s="79"/>
      <c r="E17" s="79"/>
      <c r="F17" s="79"/>
      <c r="G17" s="79"/>
      <c r="H17" s="84"/>
      <c r="I17" s="85"/>
      <c r="J17" s="85"/>
      <c r="K17" s="85"/>
      <c r="L17" s="85"/>
      <c r="M17" s="86"/>
      <c r="N17" s="79"/>
      <c r="O17" s="79"/>
      <c r="P17" s="79"/>
      <c r="Q17" s="87"/>
      <c r="R17" s="79"/>
      <c r="S17" s="79" t="s">
        <v>127</v>
      </c>
      <c r="T17" s="79"/>
      <c r="U17" s="79"/>
      <c r="V17" s="79"/>
      <c r="W17" s="79"/>
      <c r="X17" s="84"/>
      <c r="Y17" s="85"/>
      <c r="Z17" s="85"/>
      <c r="AA17" s="85"/>
      <c r="AB17" s="86"/>
      <c r="AC17" s="68"/>
    </row>
    <row r="18" spans="1:29" ht="13.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0"/>
      <c r="Z18" s="79"/>
      <c r="AA18" s="79"/>
      <c r="AB18" s="79"/>
      <c r="AC18" s="68"/>
    </row>
    <row r="19" spans="1:29" ht="13.5">
      <c r="A19" s="79"/>
      <c r="B19" s="79"/>
      <c r="C19" s="79" t="s">
        <v>129</v>
      </c>
      <c r="D19" s="79"/>
      <c r="E19" s="87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 t="s">
        <v>129</v>
      </c>
      <c r="T19" s="79"/>
      <c r="U19" s="87"/>
      <c r="V19" s="79"/>
      <c r="W19" s="79"/>
      <c r="X19" s="79"/>
      <c r="Y19" s="80"/>
      <c r="Z19" s="79"/>
      <c r="AA19" s="79"/>
      <c r="AB19" s="79"/>
      <c r="AC19" s="68"/>
    </row>
    <row r="20" spans="1:28" ht="13.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  <c r="Z20" s="79"/>
      <c r="AA20" s="79"/>
      <c r="AB20" s="79"/>
    </row>
    <row r="21" spans="1:28" ht="13.5">
      <c r="A21" s="79" t="s">
        <v>130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8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90"/>
    </row>
    <row r="22" spans="1:28" ht="13.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80"/>
      <c r="Z22" s="79"/>
      <c r="AA22" s="79"/>
      <c r="AB22" s="79"/>
    </row>
    <row r="23" spans="1:28" ht="13.5">
      <c r="A23" s="79" t="s">
        <v>131</v>
      </c>
      <c r="B23" s="79"/>
      <c r="C23" s="79"/>
      <c r="D23" s="79"/>
      <c r="E23" s="79"/>
      <c r="F23" s="79"/>
      <c r="G23" s="79"/>
      <c r="H23" s="79"/>
      <c r="I23" s="79"/>
      <c r="J23" s="91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</row>
    <row r="24" spans="1:28" ht="13.5">
      <c r="A24" s="79"/>
      <c r="B24" s="79"/>
      <c r="C24" s="79"/>
      <c r="D24" s="79"/>
      <c r="E24" s="79"/>
      <c r="F24" s="79"/>
      <c r="G24" s="79"/>
      <c r="H24" s="79"/>
      <c r="I24" s="79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28" ht="12.75" thickBot="1">
      <c r="A25" s="73"/>
      <c r="B25" s="73"/>
      <c r="C25" s="73"/>
      <c r="D25" s="74"/>
      <c r="E25" s="73"/>
      <c r="F25" s="73"/>
      <c r="G25" s="73"/>
      <c r="H25" s="73"/>
      <c r="I25" s="73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</row>
    <row r="26" spans="10:28" ht="12"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31" s="6" customFormat="1" ht="10.5" customHeight="1">
      <c r="A27" s="7" t="s">
        <v>2</v>
      </c>
      <c r="B27" s="7"/>
      <c r="C27" s="7"/>
      <c r="D27" s="28"/>
      <c r="E27" s="7" t="s">
        <v>3</v>
      </c>
      <c r="F27" s="8" t="s">
        <v>4</v>
      </c>
      <c r="G27" s="8" t="s">
        <v>5</v>
      </c>
      <c r="H27" s="5"/>
      <c r="I27" s="7" t="s">
        <v>6</v>
      </c>
      <c r="J27" s="7"/>
      <c r="K27" s="7"/>
      <c r="L27" s="28"/>
      <c r="M27" s="7" t="s">
        <v>3</v>
      </c>
      <c r="N27" s="8" t="s">
        <v>4</v>
      </c>
      <c r="O27" s="8" t="s">
        <v>5</v>
      </c>
      <c r="Q27" s="7" t="s">
        <v>7</v>
      </c>
      <c r="R27" s="7"/>
      <c r="S27" s="7"/>
      <c r="T27" s="28"/>
      <c r="U27" s="7" t="s">
        <v>3</v>
      </c>
      <c r="V27" s="8" t="s">
        <v>4</v>
      </c>
      <c r="W27" s="8" t="s">
        <v>5</v>
      </c>
      <c r="Y27" s="6" t="s">
        <v>8</v>
      </c>
      <c r="Z27" s="5"/>
      <c r="AA27" s="5"/>
      <c r="AB27" s="7" t="s">
        <v>3</v>
      </c>
      <c r="AC27" s="8" t="s">
        <v>4</v>
      </c>
      <c r="AD27" s="5"/>
      <c r="AE27" s="5"/>
    </row>
    <row r="28" spans="1:30" s="5" customFormat="1" ht="10.5" customHeight="1">
      <c r="A28" s="9" t="s">
        <v>9</v>
      </c>
      <c r="B28" s="9"/>
      <c r="C28" s="9"/>
      <c r="D28" s="28"/>
      <c r="E28" s="10"/>
      <c r="F28" s="2">
        <v>2</v>
      </c>
      <c r="G28" s="11">
        <f aca="true" t="shared" si="0" ref="G28:G48">E28*F28</f>
        <v>0</v>
      </c>
      <c r="I28" s="9" t="s">
        <v>10</v>
      </c>
      <c r="J28" s="9"/>
      <c r="K28" s="9"/>
      <c r="L28" s="28"/>
      <c r="M28" s="10"/>
      <c r="N28" s="2">
        <v>0.3</v>
      </c>
      <c r="O28" s="11">
        <f aca="true" t="shared" si="1" ref="O28:O40">M28*N28</f>
        <v>0</v>
      </c>
      <c r="Q28" s="9" t="s">
        <v>10</v>
      </c>
      <c r="R28" s="9"/>
      <c r="S28" s="9"/>
      <c r="T28" s="28"/>
      <c r="U28" s="10"/>
      <c r="V28" s="2">
        <v>0.3</v>
      </c>
      <c r="W28" s="11">
        <f aca="true" t="shared" si="2" ref="W28:W39">U28*V28</f>
        <v>0</v>
      </c>
      <c r="Y28" s="16" t="s">
        <v>16</v>
      </c>
      <c r="Z28" s="16"/>
      <c r="AA28" s="31"/>
      <c r="AB28" s="17">
        <v>0</v>
      </c>
      <c r="AC28" s="18">
        <v>1</v>
      </c>
      <c r="AD28" s="11">
        <f aca="true" t="shared" si="3" ref="AD28:AD35">AB28*AC28</f>
        <v>0</v>
      </c>
    </row>
    <row r="29" spans="1:30" s="5" customFormat="1" ht="10.5" customHeight="1">
      <c r="A29" s="9" t="s">
        <v>11</v>
      </c>
      <c r="B29" s="9"/>
      <c r="C29" s="9"/>
      <c r="D29" s="28"/>
      <c r="E29" s="10"/>
      <c r="F29" s="2">
        <v>1.5</v>
      </c>
      <c r="G29" s="11">
        <f t="shared" si="0"/>
        <v>0</v>
      </c>
      <c r="I29" s="9" t="s">
        <v>12</v>
      </c>
      <c r="J29" s="9"/>
      <c r="K29" s="9"/>
      <c r="L29" s="28"/>
      <c r="M29" s="10"/>
      <c r="N29" s="2">
        <v>0.7</v>
      </c>
      <c r="O29" s="11">
        <f t="shared" si="1"/>
        <v>0</v>
      </c>
      <c r="Q29" s="9" t="s">
        <v>13</v>
      </c>
      <c r="R29" s="9"/>
      <c r="S29" s="9"/>
      <c r="T29" s="28"/>
      <c r="U29" s="10"/>
      <c r="V29" s="2">
        <v>0.4</v>
      </c>
      <c r="W29" s="11">
        <f t="shared" si="2"/>
        <v>0</v>
      </c>
      <c r="Y29" s="9" t="s">
        <v>19</v>
      </c>
      <c r="Z29" s="16"/>
      <c r="AA29" s="31"/>
      <c r="AB29" s="10">
        <v>0</v>
      </c>
      <c r="AC29" s="2">
        <v>1</v>
      </c>
      <c r="AD29" s="11">
        <f t="shared" si="3"/>
        <v>0</v>
      </c>
    </row>
    <row r="30" spans="1:30" s="5" customFormat="1" ht="10.5" customHeight="1">
      <c r="A30" s="9" t="s">
        <v>14</v>
      </c>
      <c r="B30" s="9"/>
      <c r="C30" s="9"/>
      <c r="D30" s="28"/>
      <c r="E30" s="10"/>
      <c r="F30" s="2">
        <v>0.5</v>
      </c>
      <c r="G30" s="11">
        <f t="shared" si="0"/>
        <v>0</v>
      </c>
      <c r="I30" s="9" t="s">
        <v>13</v>
      </c>
      <c r="J30" s="9"/>
      <c r="K30" s="9"/>
      <c r="L30" s="28"/>
      <c r="M30" s="10"/>
      <c r="N30" s="2">
        <v>0.4</v>
      </c>
      <c r="O30" s="11">
        <f t="shared" si="1"/>
        <v>0</v>
      </c>
      <c r="Q30" s="9" t="s">
        <v>15</v>
      </c>
      <c r="R30" s="9"/>
      <c r="S30" s="9"/>
      <c r="T30" s="28"/>
      <c r="U30" s="10"/>
      <c r="V30" s="2">
        <v>0.3</v>
      </c>
      <c r="W30" s="11">
        <f t="shared" si="2"/>
        <v>0</v>
      </c>
      <c r="Y30" s="9" t="s">
        <v>22</v>
      </c>
      <c r="Z30" s="16"/>
      <c r="AA30" s="31"/>
      <c r="AB30" s="10">
        <v>0</v>
      </c>
      <c r="AC30" s="2">
        <v>2</v>
      </c>
      <c r="AD30" s="11">
        <f t="shared" si="3"/>
        <v>0</v>
      </c>
    </row>
    <row r="31" spans="1:30" s="5" customFormat="1" ht="10.5" customHeight="1">
      <c r="A31" s="9" t="s">
        <v>17</v>
      </c>
      <c r="B31" s="9"/>
      <c r="C31" s="9"/>
      <c r="D31" s="28"/>
      <c r="E31" s="10"/>
      <c r="F31" s="2">
        <v>3</v>
      </c>
      <c r="G31" s="11">
        <f t="shared" si="0"/>
        <v>0</v>
      </c>
      <c r="I31" s="9" t="s">
        <v>15</v>
      </c>
      <c r="J31" s="9"/>
      <c r="K31" s="9"/>
      <c r="L31" s="28"/>
      <c r="M31" s="10"/>
      <c r="N31" s="2">
        <v>0.3</v>
      </c>
      <c r="O31" s="11">
        <f t="shared" si="1"/>
        <v>0</v>
      </c>
      <c r="Q31" s="9" t="s">
        <v>18</v>
      </c>
      <c r="R31" s="9"/>
      <c r="S31" s="9"/>
      <c r="T31" s="28"/>
      <c r="U31" s="10"/>
      <c r="V31" s="2">
        <v>0.2</v>
      </c>
      <c r="W31" s="11">
        <f t="shared" si="2"/>
        <v>0</v>
      </c>
      <c r="Y31" s="9" t="s">
        <v>26</v>
      </c>
      <c r="Z31" s="16"/>
      <c r="AA31" s="31"/>
      <c r="AB31" s="10">
        <v>0</v>
      </c>
      <c r="AC31" s="2">
        <v>1</v>
      </c>
      <c r="AD31" s="11">
        <f t="shared" si="3"/>
        <v>0</v>
      </c>
    </row>
    <row r="32" spans="1:30" s="5" customFormat="1" ht="10.5" customHeight="1">
      <c r="A32" s="9" t="s">
        <v>20</v>
      </c>
      <c r="B32" s="9"/>
      <c r="C32" s="9"/>
      <c r="D32" s="28"/>
      <c r="E32" s="10"/>
      <c r="F32" s="2">
        <v>1.5</v>
      </c>
      <c r="G32" s="11">
        <f t="shared" si="0"/>
        <v>0</v>
      </c>
      <c r="I32" s="9" t="s">
        <v>18</v>
      </c>
      <c r="J32" s="9"/>
      <c r="K32" s="9"/>
      <c r="L32" s="28"/>
      <c r="M32" s="10"/>
      <c r="N32" s="2">
        <v>0.2</v>
      </c>
      <c r="O32" s="11">
        <f t="shared" si="1"/>
        <v>0</v>
      </c>
      <c r="Q32" s="9" t="s">
        <v>21</v>
      </c>
      <c r="R32" s="9"/>
      <c r="S32" s="9"/>
      <c r="T32" s="28"/>
      <c r="U32" s="10"/>
      <c r="V32" s="2">
        <v>0.5</v>
      </c>
      <c r="W32" s="11">
        <f t="shared" si="2"/>
        <v>0</v>
      </c>
      <c r="Y32" s="9" t="s">
        <v>30</v>
      </c>
      <c r="Z32" s="16"/>
      <c r="AA32" s="31"/>
      <c r="AB32" s="10">
        <v>0</v>
      </c>
      <c r="AC32" s="2">
        <v>0.5</v>
      </c>
      <c r="AD32" s="11">
        <f t="shared" si="3"/>
        <v>0</v>
      </c>
    </row>
    <row r="33" spans="1:30" s="5" customFormat="1" ht="10.5" customHeight="1">
      <c r="A33" s="9" t="s">
        <v>23</v>
      </c>
      <c r="B33" s="9"/>
      <c r="C33" s="9"/>
      <c r="D33" s="28"/>
      <c r="E33" s="10"/>
      <c r="F33" s="2">
        <v>0.7</v>
      </c>
      <c r="G33" s="11">
        <f t="shared" si="0"/>
        <v>0</v>
      </c>
      <c r="I33" s="9" t="s">
        <v>24</v>
      </c>
      <c r="J33" s="9"/>
      <c r="K33" s="9"/>
      <c r="L33" s="28"/>
      <c r="M33" s="10"/>
      <c r="N33" s="2">
        <v>0.5</v>
      </c>
      <c r="O33" s="11">
        <f t="shared" si="1"/>
        <v>0</v>
      </c>
      <c r="Q33" s="9" t="s">
        <v>25</v>
      </c>
      <c r="R33" s="9"/>
      <c r="S33" s="9"/>
      <c r="T33" s="28"/>
      <c r="U33" s="10"/>
      <c r="V33" s="2">
        <v>0.3</v>
      </c>
      <c r="W33" s="11">
        <f t="shared" si="2"/>
        <v>0</v>
      </c>
      <c r="Y33" s="9" t="s">
        <v>34</v>
      </c>
      <c r="Z33" s="16"/>
      <c r="AA33" s="31"/>
      <c r="AB33" s="10">
        <v>0</v>
      </c>
      <c r="AC33" s="2">
        <v>1</v>
      </c>
      <c r="AD33" s="11">
        <f t="shared" si="3"/>
        <v>0</v>
      </c>
    </row>
    <row r="34" spans="1:30" s="5" customFormat="1" ht="10.5" customHeight="1">
      <c r="A34" s="9" t="s">
        <v>27</v>
      </c>
      <c r="B34" s="9"/>
      <c r="C34" s="9"/>
      <c r="D34" s="28"/>
      <c r="E34" s="10"/>
      <c r="F34" s="2">
        <v>0.3</v>
      </c>
      <c r="G34" s="11">
        <f t="shared" si="0"/>
        <v>0</v>
      </c>
      <c r="I34" s="9" t="s">
        <v>28</v>
      </c>
      <c r="J34" s="9"/>
      <c r="K34" s="9"/>
      <c r="L34" s="28"/>
      <c r="M34" s="10"/>
      <c r="N34" s="2">
        <v>0.8</v>
      </c>
      <c r="O34" s="11">
        <f t="shared" si="1"/>
        <v>0</v>
      </c>
      <c r="Q34" s="9" t="s">
        <v>29</v>
      </c>
      <c r="R34" s="9"/>
      <c r="S34" s="9"/>
      <c r="T34" s="28"/>
      <c r="U34" s="10"/>
      <c r="V34" s="2">
        <v>1.5</v>
      </c>
      <c r="W34" s="11">
        <f t="shared" si="2"/>
        <v>0</v>
      </c>
      <c r="Y34" s="9" t="s">
        <v>37</v>
      </c>
      <c r="Z34" s="16"/>
      <c r="AA34" s="31"/>
      <c r="AB34" s="10">
        <v>0</v>
      </c>
      <c r="AC34" s="2">
        <v>0.5</v>
      </c>
      <c r="AD34" s="11">
        <f t="shared" si="3"/>
        <v>0</v>
      </c>
    </row>
    <row r="35" spans="1:30" s="5" customFormat="1" ht="10.5" customHeight="1">
      <c r="A35" s="9" t="s">
        <v>31</v>
      </c>
      <c r="B35" s="9"/>
      <c r="C35" s="9"/>
      <c r="D35" s="28"/>
      <c r="E35" s="10"/>
      <c r="F35" s="2">
        <v>1</v>
      </c>
      <c r="G35" s="11">
        <f t="shared" si="0"/>
        <v>0</v>
      </c>
      <c r="I35" s="9" t="s">
        <v>32</v>
      </c>
      <c r="J35" s="9"/>
      <c r="K35" s="9"/>
      <c r="L35" s="28"/>
      <c r="M35" s="10"/>
      <c r="N35" s="2">
        <v>0.5</v>
      </c>
      <c r="O35" s="11">
        <f t="shared" si="1"/>
        <v>0</v>
      </c>
      <c r="Q35" s="9" t="s">
        <v>33</v>
      </c>
      <c r="R35" s="9"/>
      <c r="S35" s="9"/>
      <c r="T35" s="28"/>
      <c r="U35" s="10"/>
      <c r="V35" s="2">
        <v>0.3</v>
      </c>
      <c r="W35" s="11">
        <f t="shared" si="2"/>
        <v>0</v>
      </c>
      <c r="Y35" s="16" t="s">
        <v>110</v>
      </c>
      <c r="Z35" s="16"/>
      <c r="AA35" s="31"/>
      <c r="AB35" s="17">
        <v>0</v>
      </c>
      <c r="AC35" s="18">
        <v>1</v>
      </c>
      <c r="AD35" s="66">
        <f t="shared" si="3"/>
        <v>0</v>
      </c>
    </row>
    <row r="36" spans="1:23" s="5" customFormat="1" ht="10.5" customHeight="1">
      <c r="A36" s="9" t="s">
        <v>35</v>
      </c>
      <c r="B36" s="9"/>
      <c r="C36" s="9"/>
      <c r="D36" s="28"/>
      <c r="E36" s="10"/>
      <c r="F36" s="2">
        <v>0.5</v>
      </c>
      <c r="G36" s="11">
        <f t="shared" si="0"/>
        <v>0</v>
      </c>
      <c r="I36" s="9" t="s">
        <v>25</v>
      </c>
      <c r="J36" s="9"/>
      <c r="K36" s="9"/>
      <c r="L36" s="28"/>
      <c r="M36" s="10"/>
      <c r="N36" s="2">
        <v>0.3</v>
      </c>
      <c r="O36" s="11">
        <f t="shared" si="1"/>
        <v>0</v>
      </c>
      <c r="Q36" s="9" t="s">
        <v>36</v>
      </c>
      <c r="R36" s="9"/>
      <c r="S36" s="9"/>
      <c r="T36" s="28"/>
      <c r="U36" s="10"/>
      <c r="V36" s="2">
        <v>0.1</v>
      </c>
      <c r="W36" s="11">
        <f t="shared" si="2"/>
        <v>0</v>
      </c>
    </row>
    <row r="37" spans="1:29" s="5" customFormat="1" ht="10.5" customHeight="1">
      <c r="A37" s="9" t="s">
        <v>38</v>
      </c>
      <c r="B37" s="9"/>
      <c r="C37" s="9"/>
      <c r="D37" s="28"/>
      <c r="E37" s="10"/>
      <c r="F37" s="2">
        <v>0.3</v>
      </c>
      <c r="G37" s="11">
        <f t="shared" si="0"/>
        <v>0</v>
      </c>
      <c r="I37" s="9" t="s">
        <v>36</v>
      </c>
      <c r="J37" s="9"/>
      <c r="K37" s="9"/>
      <c r="L37" s="28"/>
      <c r="M37" s="10"/>
      <c r="N37" s="2">
        <v>0.1</v>
      </c>
      <c r="O37" s="11">
        <f t="shared" si="1"/>
        <v>0</v>
      </c>
      <c r="Q37" s="9" t="s">
        <v>108</v>
      </c>
      <c r="R37" s="9"/>
      <c r="S37" s="9"/>
      <c r="T37" s="28"/>
      <c r="U37" s="10"/>
      <c r="V37" s="2">
        <v>0.1</v>
      </c>
      <c r="W37" s="11">
        <f t="shared" si="2"/>
        <v>0</v>
      </c>
      <c r="Y37" s="15" t="s">
        <v>44</v>
      </c>
      <c r="Z37" s="16"/>
      <c r="AA37" s="16"/>
      <c r="AB37" s="57">
        <f>SUM(AD28:AD35)</f>
        <v>0</v>
      </c>
      <c r="AC37" s="2"/>
    </row>
    <row r="38" spans="1:30" s="5" customFormat="1" ht="10.5" customHeight="1">
      <c r="A38" s="9" t="s">
        <v>40</v>
      </c>
      <c r="B38" s="9"/>
      <c r="C38" s="9"/>
      <c r="D38" s="28"/>
      <c r="E38" s="10"/>
      <c r="F38" s="2">
        <v>0.3</v>
      </c>
      <c r="G38" s="11">
        <f t="shared" si="0"/>
        <v>0</v>
      </c>
      <c r="I38" s="9" t="s">
        <v>108</v>
      </c>
      <c r="J38" s="9"/>
      <c r="K38" s="9"/>
      <c r="L38" s="28"/>
      <c r="M38" s="10"/>
      <c r="N38" s="2">
        <v>0.1</v>
      </c>
      <c r="O38" s="11">
        <f t="shared" si="1"/>
        <v>0</v>
      </c>
      <c r="Q38" s="9" t="s">
        <v>41</v>
      </c>
      <c r="R38" s="9"/>
      <c r="S38" s="9"/>
      <c r="T38" s="28"/>
      <c r="U38" s="10"/>
      <c r="V38" s="2">
        <v>0.5</v>
      </c>
      <c r="W38" s="11">
        <f t="shared" si="2"/>
        <v>0</v>
      </c>
      <c r="AB38" s="25"/>
      <c r="AC38" s="62"/>
      <c r="AD38" s="63"/>
    </row>
    <row r="39" spans="1:30" s="5" customFormat="1" ht="10.5" customHeight="1">
      <c r="A39" s="9" t="s">
        <v>42</v>
      </c>
      <c r="B39" s="9"/>
      <c r="C39" s="9"/>
      <c r="D39" s="28"/>
      <c r="E39" s="10"/>
      <c r="F39" s="2">
        <v>0.1</v>
      </c>
      <c r="G39" s="11">
        <f t="shared" si="0"/>
        <v>0</v>
      </c>
      <c r="I39" s="9" t="s">
        <v>41</v>
      </c>
      <c r="J39" s="9"/>
      <c r="K39" s="9"/>
      <c r="L39" s="28"/>
      <c r="M39" s="10"/>
      <c r="N39" s="2">
        <v>0.5</v>
      </c>
      <c r="O39" s="11">
        <f t="shared" si="1"/>
        <v>0</v>
      </c>
      <c r="Q39" s="9" t="s">
        <v>110</v>
      </c>
      <c r="R39" s="9"/>
      <c r="S39" s="9"/>
      <c r="T39" s="28"/>
      <c r="U39" s="10"/>
      <c r="V39" s="2">
        <v>1</v>
      </c>
      <c r="W39" s="11">
        <f t="shared" si="2"/>
        <v>0</v>
      </c>
      <c r="AB39" s="25"/>
      <c r="AC39" s="62"/>
      <c r="AD39" s="63"/>
    </row>
    <row r="40" spans="1:29" s="5" customFormat="1" ht="10.5" customHeight="1">
      <c r="A40" s="9" t="s">
        <v>43</v>
      </c>
      <c r="B40" s="9"/>
      <c r="C40" s="9"/>
      <c r="D40" s="28"/>
      <c r="E40" s="10"/>
      <c r="F40" s="2">
        <v>0.5</v>
      </c>
      <c r="G40" s="11">
        <f t="shared" si="0"/>
        <v>0</v>
      </c>
      <c r="I40" s="9" t="s">
        <v>110</v>
      </c>
      <c r="J40" s="9"/>
      <c r="K40" s="9"/>
      <c r="L40" s="28"/>
      <c r="M40" s="10"/>
      <c r="N40" s="2">
        <v>1</v>
      </c>
      <c r="O40" s="11">
        <f t="shared" si="1"/>
        <v>0</v>
      </c>
      <c r="Q40" s="15" t="s">
        <v>44</v>
      </c>
      <c r="R40" s="9"/>
      <c r="S40" s="12"/>
      <c r="T40" s="29"/>
      <c r="U40" s="22">
        <f>SUM(W28:W39)</f>
        <v>0</v>
      </c>
      <c r="V40" s="2"/>
      <c r="W40" s="11"/>
      <c r="AB40" s="25"/>
      <c r="AC40" s="62"/>
    </row>
    <row r="41" spans="1:29" s="5" customFormat="1" ht="10.5" customHeight="1">
      <c r="A41" s="9" t="s">
        <v>45</v>
      </c>
      <c r="B41" s="9"/>
      <c r="C41" s="9"/>
      <c r="D41" s="28"/>
      <c r="E41" s="10"/>
      <c r="F41" s="2">
        <v>0.2</v>
      </c>
      <c r="G41" s="11">
        <f t="shared" si="0"/>
        <v>0</v>
      </c>
      <c r="I41" s="39"/>
      <c r="J41" s="39"/>
      <c r="K41" s="39"/>
      <c r="L41" s="51"/>
      <c r="M41" s="52"/>
      <c r="N41" s="60"/>
      <c r="O41" s="61"/>
      <c r="T41" s="30"/>
      <c r="AB41" s="25"/>
      <c r="AC41" s="62"/>
    </row>
    <row r="42" spans="1:23" s="5" customFormat="1" ht="10.5" customHeight="1">
      <c r="A42" s="9" t="s">
        <v>46</v>
      </c>
      <c r="B42" s="9"/>
      <c r="C42" s="9"/>
      <c r="D42" s="28"/>
      <c r="E42" s="10"/>
      <c r="F42" s="2">
        <v>0.2</v>
      </c>
      <c r="G42" s="11">
        <f t="shared" si="0"/>
        <v>0</v>
      </c>
      <c r="I42" s="15" t="s">
        <v>44</v>
      </c>
      <c r="J42" s="16"/>
      <c r="K42" s="55"/>
      <c r="L42" s="56"/>
      <c r="M42" s="57">
        <f>SUM(O28:O40)</f>
        <v>0</v>
      </c>
      <c r="N42" s="62"/>
      <c r="O42" s="63"/>
      <c r="Q42" s="7" t="s">
        <v>47</v>
      </c>
      <c r="R42" s="7"/>
      <c r="S42" s="7"/>
      <c r="T42" s="28"/>
      <c r="U42" s="7" t="s">
        <v>3</v>
      </c>
      <c r="V42" s="8" t="s">
        <v>4</v>
      </c>
      <c r="W42" s="8" t="s">
        <v>5</v>
      </c>
    </row>
    <row r="43" spans="1:28" s="5" customFormat="1" ht="10.5" customHeight="1">
      <c r="A43" s="9" t="s">
        <v>48</v>
      </c>
      <c r="B43" s="9"/>
      <c r="C43" s="9"/>
      <c r="D43" s="28"/>
      <c r="E43" s="10"/>
      <c r="F43" s="2">
        <v>0.2</v>
      </c>
      <c r="G43" s="11">
        <f t="shared" si="0"/>
        <v>0</v>
      </c>
      <c r="L43" s="30"/>
      <c r="M43" s="25"/>
      <c r="N43" s="62"/>
      <c r="O43" s="63"/>
      <c r="Q43" s="9" t="s">
        <v>10</v>
      </c>
      <c r="R43" s="9"/>
      <c r="S43" s="9"/>
      <c r="T43" s="28"/>
      <c r="U43" s="10">
        <v>0</v>
      </c>
      <c r="V43" s="2">
        <v>0.3</v>
      </c>
      <c r="W43" s="11">
        <f aca="true" t="shared" si="4" ref="W43:W54">U43*V43</f>
        <v>0</v>
      </c>
      <c r="X43" s="79"/>
      <c r="Y43" s="80" t="s">
        <v>112</v>
      </c>
      <c r="Z43" s="79"/>
      <c r="AA43" s="79"/>
      <c r="AB43" s="79"/>
    </row>
    <row r="44" spans="1:29" s="5" customFormat="1" ht="10.5" customHeight="1">
      <c r="A44" s="9" t="s">
        <v>29</v>
      </c>
      <c r="B44" s="9"/>
      <c r="C44" s="9"/>
      <c r="D44" s="28"/>
      <c r="E44" s="10"/>
      <c r="F44" s="2">
        <v>1.5</v>
      </c>
      <c r="G44" s="11">
        <f t="shared" si="0"/>
        <v>0</v>
      </c>
      <c r="L44" s="30"/>
      <c r="M44" s="25"/>
      <c r="N44" s="62"/>
      <c r="O44" s="63"/>
      <c r="Q44" s="9" t="s">
        <v>13</v>
      </c>
      <c r="R44" s="9"/>
      <c r="S44" s="9"/>
      <c r="T44" s="28"/>
      <c r="U44" s="10">
        <v>0</v>
      </c>
      <c r="V44" s="2">
        <v>0.4</v>
      </c>
      <c r="W44" s="11">
        <f t="shared" si="4"/>
        <v>0</v>
      </c>
      <c r="X44" s="79"/>
      <c r="Y44" s="79" t="s">
        <v>49</v>
      </c>
      <c r="Z44" s="79"/>
      <c r="AA44" s="79"/>
      <c r="AB44" s="93" t="s">
        <v>3</v>
      </c>
      <c r="AC44" s="20" t="s">
        <v>50</v>
      </c>
    </row>
    <row r="45" spans="1:29" s="5" customFormat="1" ht="10.5" customHeight="1">
      <c r="A45" s="9" t="s">
        <v>33</v>
      </c>
      <c r="B45" s="9"/>
      <c r="C45" s="9"/>
      <c r="D45" s="28"/>
      <c r="E45" s="10"/>
      <c r="F45" s="2">
        <v>0.3</v>
      </c>
      <c r="G45" s="11">
        <f t="shared" si="0"/>
        <v>0</v>
      </c>
      <c r="I45" s="7" t="s">
        <v>53</v>
      </c>
      <c r="J45" s="7"/>
      <c r="K45" s="7"/>
      <c r="L45" s="28"/>
      <c r="M45" s="7" t="s">
        <v>3</v>
      </c>
      <c r="N45" s="8" t="s">
        <v>4</v>
      </c>
      <c r="O45" s="8" t="s">
        <v>5</v>
      </c>
      <c r="Q45" s="9" t="s">
        <v>15</v>
      </c>
      <c r="R45" s="9"/>
      <c r="S45" s="9"/>
      <c r="T45" s="28"/>
      <c r="U45" s="10">
        <v>0</v>
      </c>
      <c r="V45" s="2">
        <v>0.3</v>
      </c>
      <c r="W45" s="11">
        <f t="shared" si="4"/>
        <v>0</v>
      </c>
      <c r="Y45" s="16" t="s">
        <v>51</v>
      </c>
      <c r="Z45" s="16"/>
      <c r="AA45" s="31"/>
      <c r="AB45" s="17">
        <v>0</v>
      </c>
      <c r="AC45" s="17">
        <v>40</v>
      </c>
    </row>
    <row r="46" spans="1:29" s="5" customFormat="1" ht="10.5" customHeight="1">
      <c r="A46" s="9" t="s">
        <v>36</v>
      </c>
      <c r="B46" s="9"/>
      <c r="C46" s="9"/>
      <c r="D46" s="28"/>
      <c r="E46" s="10"/>
      <c r="F46" s="2">
        <v>0.1</v>
      </c>
      <c r="G46" s="11">
        <f t="shared" si="0"/>
        <v>0</v>
      </c>
      <c r="I46" s="9" t="s">
        <v>10</v>
      </c>
      <c r="J46" s="9"/>
      <c r="K46" s="9"/>
      <c r="L46" s="28"/>
      <c r="M46" s="10"/>
      <c r="N46" s="2">
        <v>0.3</v>
      </c>
      <c r="O46" s="11">
        <f aca="true" t="shared" si="5" ref="O46:O59">M46*N46</f>
        <v>0</v>
      </c>
      <c r="Q46" s="9" t="s">
        <v>18</v>
      </c>
      <c r="R46" s="9"/>
      <c r="S46" s="9"/>
      <c r="T46" s="28"/>
      <c r="U46" s="10">
        <v>0</v>
      </c>
      <c r="V46" s="2">
        <v>0.2</v>
      </c>
      <c r="W46" s="11">
        <f t="shared" si="4"/>
        <v>0</v>
      </c>
      <c r="Y46" s="9" t="s">
        <v>52</v>
      </c>
      <c r="Z46" s="16"/>
      <c r="AA46" s="31"/>
      <c r="AB46" s="10">
        <v>0</v>
      </c>
      <c r="AC46" s="10">
        <v>60</v>
      </c>
    </row>
    <row r="47" spans="1:29" s="5" customFormat="1" ht="10.5" customHeight="1">
      <c r="A47" s="9" t="s">
        <v>108</v>
      </c>
      <c r="B47" s="9"/>
      <c r="C47" s="9"/>
      <c r="D47" s="28"/>
      <c r="E47" s="10"/>
      <c r="F47" s="2">
        <v>0.1</v>
      </c>
      <c r="G47" s="11">
        <f t="shared" si="0"/>
        <v>0</v>
      </c>
      <c r="I47" s="9" t="s">
        <v>12</v>
      </c>
      <c r="J47" s="9"/>
      <c r="K47" s="9"/>
      <c r="L47" s="28"/>
      <c r="M47" s="10"/>
      <c r="N47" s="2">
        <v>0.7</v>
      </c>
      <c r="O47" s="11">
        <f t="shared" si="5"/>
        <v>0</v>
      </c>
      <c r="Q47" s="9" t="s">
        <v>54</v>
      </c>
      <c r="R47" s="9"/>
      <c r="S47" s="9"/>
      <c r="T47" s="28"/>
      <c r="U47" s="10">
        <v>0</v>
      </c>
      <c r="V47" s="2">
        <v>0.5</v>
      </c>
      <c r="W47" s="11">
        <f t="shared" si="4"/>
        <v>0</v>
      </c>
      <c r="Y47" s="9" t="s">
        <v>55</v>
      </c>
      <c r="Z47" s="16"/>
      <c r="AA47" s="31"/>
      <c r="AB47" s="10">
        <v>0</v>
      </c>
      <c r="AC47" s="10">
        <v>60</v>
      </c>
    </row>
    <row r="48" spans="1:29" s="5" customFormat="1" ht="10.5" customHeight="1">
      <c r="A48" s="9" t="s">
        <v>110</v>
      </c>
      <c r="B48" s="9"/>
      <c r="C48" s="9"/>
      <c r="D48" s="28"/>
      <c r="E48" s="10"/>
      <c r="F48" s="2">
        <v>1</v>
      </c>
      <c r="G48" s="11">
        <f t="shared" si="0"/>
        <v>0</v>
      </c>
      <c r="I48" s="9" t="s">
        <v>13</v>
      </c>
      <c r="J48" s="9"/>
      <c r="K48" s="9"/>
      <c r="L48" s="28"/>
      <c r="M48" s="10"/>
      <c r="N48" s="2">
        <v>0.4</v>
      </c>
      <c r="O48" s="11">
        <f t="shared" si="5"/>
        <v>0</v>
      </c>
      <c r="Q48" s="9" t="s">
        <v>25</v>
      </c>
      <c r="R48" s="9"/>
      <c r="S48" s="9"/>
      <c r="T48" s="28"/>
      <c r="U48" s="10">
        <v>0</v>
      </c>
      <c r="V48" s="2">
        <v>0.3</v>
      </c>
      <c r="W48" s="11">
        <f t="shared" si="4"/>
        <v>0</v>
      </c>
      <c r="Y48" s="9" t="s">
        <v>56</v>
      </c>
      <c r="Z48" s="16"/>
      <c r="AA48" s="31"/>
      <c r="AB48" s="10">
        <v>0</v>
      </c>
      <c r="AC48" s="10">
        <v>90</v>
      </c>
    </row>
    <row r="49" spans="1:29" s="5" customFormat="1" ht="10.5" customHeight="1">
      <c r="A49" s="39"/>
      <c r="B49" s="39"/>
      <c r="C49" s="39"/>
      <c r="D49" s="51"/>
      <c r="E49" s="52"/>
      <c r="F49" s="2"/>
      <c r="G49" s="11"/>
      <c r="I49" s="9" t="s">
        <v>15</v>
      </c>
      <c r="J49" s="9"/>
      <c r="K49" s="9"/>
      <c r="L49" s="28"/>
      <c r="M49" s="10"/>
      <c r="N49" s="2">
        <v>0.3</v>
      </c>
      <c r="O49" s="11">
        <f t="shared" si="5"/>
        <v>0</v>
      </c>
      <c r="Q49" s="9" t="s">
        <v>29</v>
      </c>
      <c r="R49" s="9"/>
      <c r="S49" s="9"/>
      <c r="T49" s="28"/>
      <c r="U49" s="10">
        <v>0</v>
      </c>
      <c r="V49" s="2">
        <v>1.5</v>
      </c>
      <c r="W49" s="11">
        <f t="shared" si="4"/>
        <v>0</v>
      </c>
      <c r="Y49" s="9" t="s">
        <v>57</v>
      </c>
      <c r="Z49" s="16"/>
      <c r="AA49" s="31"/>
      <c r="AB49" s="10">
        <v>0</v>
      </c>
      <c r="AC49" s="10">
        <v>90</v>
      </c>
    </row>
    <row r="50" spans="1:29" s="5" customFormat="1" ht="10.5" customHeight="1">
      <c r="A50" s="15" t="s">
        <v>44</v>
      </c>
      <c r="B50" s="16"/>
      <c r="C50" s="55"/>
      <c r="D50" s="56"/>
      <c r="E50" s="57">
        <f>SUM(G28:G49)</f>
        <v>0</v>
      </c>
      <c r="F50" s="60"/>
      <c r="G50" s="61"/>
      <c r="I50" s="9" t="s">
        <v>18</v>
      </c>
      <c r="J50" s="9"/>
      <c r="K50" s="9"/>
      <c r="L50" s="28"/>
      <c r="M50" s="10"/>
      <c r="N50" s="2">
        <v>0.2</v>
      </c>
      <c r="O50" s="11">
        <f t="shared" si="5"/>
        <v>0</v>
      </c>
      <c r="Q50" s="9" t="s">
        <v>33</v>
      </c>
      <c r="R50" s="9"/>
      <c r="S50" s="9"/>
      <c r="T50" s="28"/>
      <c r="U50" s="10">
        <v>0</v>
      </c>
      <c r="V50" s="2">
        <v>0.3</v>
      </c>
      <c r="W50" s="11">
        <f t="shared" si="4"/>
        <v>0</v>
      </c>
      <c r="Y50" s="9" t="s">
        <v>58</v>
      </c>
      <c r="Z50" s="16"/>
      <c r="AA50" s="31"/>
      <c r="AB50" s="10">
        <v>0</v>
      </c>
      <c r="AC50" s="10">
        <v>135</v>
      </c>
    </row>
    <row r="51" spans="6:29" s="5" customFormat="1" ht="10.5" customHeight="1">
      <c r="F51" s="62"/>
      <c r="G51" s="63"/>
      <c r="I51" s="9" t="s">
        <v>24</v>
      </c>
      <c r="J51" s="9"/>
      <c r="K51" s="9"/>
      <c r="L51" s="28"/>
      <c r="M51" s="10"/>
      <c r="N51" s="2">
        <v>0.5</v>
      </c>
      <c r="O51" s="11">
        <f t="shared" si="5"/>
        <v>0</v>
      </c>
      <c r="Q51" s="9" t="s">
        <v>36</v>
      </c>
      <c r="R51" s="9"/>
      <c r="S51" s="9"/>
      <c r="T51" s="28"/>
      <c r="U51" s="10">
        <v>0</v>
      </c>
      <c r="V51" s="2">
        <v>0.1</v>
      </c>
      <c r="W51" s="11">
        <f t="shared" si="4"/>
        <v>0</v>
      </c>
      <c r="Y51" s="9" t="s">
        <v>59</v>
      </c>
      <c r="Z51" s="16"/>
      <c r="AA51" s="31"/>
      <c r="AB51" s="10">
        <v>0</v>
      </c>
      <c r="AC51" s="10">
        <v>75</v>
      </c>
    </row>
    <row r="52" spans="4:29" s="5" customFormat="1" ht="10.5" customHeight="1">
      <c r="D52" s="30"/>
      <c r="I52" s="9" t="s">
        <v>32</v>
      </c>
      <c r="J52" s="9"/>
      <c r="K52" s="9"/>
      <c r="L52" s="28"/>
      <c r="M52" s="10"/>
      <c r="N52" s="2">
        <v>0.5</v>
      </c>
      <c r="O52" s="11">
        <f t="shared" si="5"/>
        <v>0</v>
      </c>
      <c r="Q52" s="9" t="s">
        <v>108</v>
      </c>
      <c r="R52" s="9"/>
      <c r="S52" s="9"/>
      <c r="T52" s="28"/>
      <c r="U52" s="10">
        <v>0</v>
      </c>
      <c r="V52" s="2">
        <v>0.1</v>
      </c>
      <c r="W52" s="11">
        <f t="shared" si="4"/>
        <v>0</v>
      </c>
      <c r="Y52" s="9" t="s">
        <v>17</v>
      </c>
      <c r="Z52" s="16"/>
      <c r="AA52" s="31"/>
      <c r="AB52" s="10">
        <v>0</v>
      </c>
      <c r="AC52" s="10">
        <v>90</v>
      </c>
    </row>
    <row r="53" spans="4:29" s="5" customFormat="1" ht="10.5" customHeight="1">
      <c r="D53" s="30"/>
      <c r="I53" s="9" t="s">
        <v>25</v>
      </c>
      <c r="J53" s="9"/>
      <c r="K53" s="9"/>
      <c r="L53" s="28"/>
      <c r="M53" s="10"/>
      <c r="N53" s="2">
        <v>0.3</v>
      </c>
      <c r="O53" s="11">
        <f t="shared" si="5"/>
        <v>0</v>
      </c>
      <c r="Q53" s="9" t="s">
        <v>41</v>
      </c>
      <c r="R53" s="9"/>
      <c r="S53" s="9"/>
      <c r="T53" s="28"/>
      <c r="U53" s="10">
        <v>0</v>
      </c>
      <c r="V53" s="2">
        <v>0.5</v>
      </c>
      <c r="W53" s="11">
        <f t="shared" si="4"/>
        <v>0</v>
      </c>
      <c r="Y53" s="9" t="s">
        <v>60</v>
      </c>
      <c r="Z53" s="16"/>
      <c r="AA53" s="31"/>
      <c r="AB53" s="10">
        <v>0</v>
      </c>
      <c r="AC53" s="10">
        <v>60</v>
      </c>
    </row>
    <row r="54" spans="1:29" s="5" customFormat="1" ht="10.5" customHeight="1">
      <c r="A54" s="7" t="s">
        <v>61</v>
      </c>
      <c r="B54" s="7"/>
      <c r="C54" s="7"/>
      <c r="D54" s="28"/>
      <c r="E54" s="7" t="s">
        <v>3</v>
      </c>
      <c r="F54" s="8" t="s">
        <v>4</v>
      </c>
      <c r="G54" s="8" t="s">
        <v>5</v>
      </c>
      <c r="I54" s="9" t="s">
        <v>29</v>
      </c>
      <c r="J54" s="9"/>
      <c r="K54" s="9"/>
      <c r="L54" s="28"/>
      <c r="M54" s="10"/>
      <c r="N54" s="2">
        <v>1.5</v>
      </c>
      <c r="O54" s="11">
        <f t="shared" si="5"/>
        <v>0</v>
      </c>
      <c r="Q54" s="9" t="s">
        <v>110</v>
      </c>
      <c r="R54" s="9"/>
      <c r="S54" s="9"/>
      <c r="T54" s="28"/>
      <c r="U54" s="10">
        <v>0</v>
      </c>
      <c r="V54" s="2">
        <v>1</v>
      </c>
      <c r="W54" s="11">
        <f t="shared" si="4"/>
        <v>0</v>
      </c>
      <c r="Y54" s="9" t="s">
        <v>62</v>
      </c>
      <c r="Z54" s="16"/>
      <c r="AA54" s="31"/>
      <c r="AB54" s="10">
        <v>0</v>
      </c>
      <c r="AC54" s="10">
        <v>45</v>
      </c>
    </row>
    <row r="55" spans="1:29" s="5" customFormat="1" ht="10.5" customHeight="1">
      <c r="A55" s="9" t="s">
        <v>63</v>
      </c>
      <c r="B55" s="9"/>
      <c r="C55" s="9"/>
      <c r="D55" s="28"/>
      <c r="E55" s="10"/>
      <c r="F55" s="2">
        <v>1</v>
      </c>
      <c r="G55" s="11">
        <f aca="true" t="shared" si="6" ref="G55:G62">E55*F55</f>
        <v>0</v>
      </c>
      <c r="I55" s="9" t="s">
        <v>33</v>
      </c>
      <c r="J55" s="9"/>
      <c r="K55" s="9"/>
      <c r="L55" s="28"/>
      <c r="M55" s="10"/>
      <c r="N55" s="2">
        <v>0.3</v>
      </c>
      <c r="O55" s="11">
        <f t="shared" si="5"/>
        <v>0</v>
      </c>
      <c r="Y55" s="9" t="s">
        <v>64</v>
      </c>
      <c r="Z55" s="16"/>
      <c r="AA55" s="31"/>
      <c r="AB55" s="10">
        <v>0</v>
      </c>
      <c r="AC55" s="10">
        <v>40</v>
      </c>
    </row>
    <row r="56" spans="1:29" s="5" customFormat="1" ht="10.5" customHeight="1">
      <c r="A56" s="9" t="s">
        <v>65</v>
      </c>
      <c r="B56" s="9"/>
      <c r="C56" s="9"/>
      <c r="D56" s="28"/>
      <c r="E56" s="10"/>
      <c r="F56" s="2">
        <v>0.2</v>
      </c>
      <c r="G56" s="11">
        <f t="shared" si="6"/>
        <v>0</v>
      </c>
      <c r="I56" s="9" t="s">
        <v>36</v>
      </c>
      <c r="J56" s="9"/>
      <c r="K56" s="9"/>
      <c r="L56" s="28"/>
      <c r="M56" s="10"/>
      <c r="N56" s="2">
        <v>0.1</v>
      </c>
      <c r="O56" s="11">
        <f t="shared" si="5"/>
        <v>0</v>
      </c>
      <c r="Q56" s="15" t="s">
        <v>44</v>
      </c>
      <c r="R56" s="16"/>
      <c r="S56" s="55"/>
      <c r="T56" s="56"/>
      <c r="U56" s="57">
        <f>SUM(W43:W54)</f>
        <v>0</v>
      </c>
      <c r="V56" s="2"/>
      <c r="W56" s="11"/>
      <c r="Y56" s="9" t="s">
        <v>66</v>
      </c>
      <c r="Z56" s="16"/>
      <c r="AA56" s="31"/>
      <c r="AB56" s="10">
        <v>0</v>
      </c>
      <c r="AC56" s="10">
        <v>100</v>
      </c>
    </row>
    <row r="57" spans="1:29" s="5" customFormat="1" ht="10.5" customHeight="1">
      <c r="A57" s="9" t="s">
        <v>67</v>
      </c>
      <c r="B57" s="9"/>
      <c r="C57" s="9"/>
      <c r="D57" s="28"/>
      <c r="E57" s="10"/>
      <c r="F57" s="2">
        <v>0.2</v>
      </c>
      <c r="G57" s="11">
        <f t="shared" si="6"/>
        <v>0</v>
      </c>
      <c r="I57" s="9" t="s">
        <v>108</v>
      </c>
      <c r="J57" s="9"/>
      <c r="K57" s="9"/>
      <c r="L57" s="28"/>
      <c r="M57" s="10"/>
      <c r="N57" s="2">
        <v>0.1</v>
      </c>
      <c r="O57" s="11">
        <f t="shared" si="5"/>
        <v>0</v>
      </c>
      <c r="Y57" s="9" t="s">
        <v>69</v>
      </c>
      <c r="Z57" s="16"/>
      <c r="AA57" s="31"/>
      <c r="AB57" s="10">
        <v>0</v>
      </c>
      <c r="AC57" s="10">
        <v>60</v>
      </c>
    </row>
    <row r="58" spans="1:29" s="5" customFormat="1" ht="10.5" customHeight="1">
      <c r="A58" s="9" t="s">
        <v>70</v>
      </c>
      <c r="B58" s="9"/>
      <c r="C58" s="9"/>
      <c r="D58" s="28"/>
      <c r="E58" s="10"/>
      <c r="F58" s="2">
        <v>1</v>
      </c>
      <c r="G58" s="11">
        <f t="shared" si="6"/>
        <v>0</v>
      </c>
      <c r="I58" s="9" t="s">
        <v>41</v>
      </c>
      <c r="J58" s="9"/>
      <c r="K58" s="9"/>
      <c r="L58" s="28"/>
      <c r="M58" s="10"/>
      <c r="N58" s="2">
        <v>0.5</v>
      </c>
      <c r="O58" s="11">
        <f t="shared" si="5"/>
        <v>0</v>
      </c>
      <c r="Q58" s="7" t="s">
        <v>68</v>
      </c>
      <c r="R58" s="7"/>
      <c r="S58" s="7"/>
      <c r="T58" s="28"/>
      <c r="U58" s="7" t="s">
        <v>3</v>
      </c>
      <c r="V58" s="8" t="s">
        <v>4</v>
      </c>
      <c r="W58" s="8" t="s">
        <v>5</v>
      </c>
      <c r="Y58" s="9" t="s">
        <v>71</v>
      </c>
      <c r="Z58" s="16"/>
      <c r="AA58" s="31"/>
      <c r="AB58" s="10">
        <v>0</v>
      </c>
      <c r="AC58" s="10">
        <v>40</v>
      </c>
    </row>
    <row r="59" spans="1:46" s="5" customFormat="1" ht="10.5" customHeight="1">
      <c r="A59" s="9" t="s">
        <v>72</v>
      </c>
      <c r="B59" s="9"/>
      <c r="C59" s="9"/>
      <c r="D59" s="28"/>
      <c r="E59" s="10"/>
      <c r="F59" s="2">
        <v>0.5</v>
      </c>
      <c r="G59" s="11">
        <f t="shared" si="6"/>
        <v>0</v>
      </c>
      <c r="I59" s="9" t="s">
        <v>110</v>
      </c>
      <c r="J59" s="9"/>
      <c r="K59" s="9"/>
      <c r="L59" s="28"/>
      <c r="M59" s="10"/>
      <c r="N59" s="2">
        <v>1</v>
      </c>
      <c r="O59" s="11">
        <f t="shared" si="5"/>
        <v>0</v>
      </c>
      <c r="Q59" s="9" t="s">
        <v>70</v>
      </c>
      <c r="R59" s="9"/>
      <c r="S59" s="9"/>
      <c r="T59" s="28"/>
      <c r="U59" s="10">
        <v>0</v>
      </c>
      <c r="V59" s="2">
        <v>0.5</v>
      </c>
      <c r="W59" s="11">
        <f>U59*V59</f>
        <v>0</v>
      </c>
      <c r="Y59" s="9" t="s">
        <v>74</v>
      </c>
      <c r="Z59" s="16"/>
      <c r="AA59" s="31"/>
      <c r="AB59" s="10">
        <v>0</v>
      </c>
      <c r="AC59" s="10">
        <v>60</v>
      </c>
      <c r="AQ59" s="4"/>
      <c r="AR59" s="4"/>
      <c r="AS59" s="4"/>
      <c r="AT59" s="4"/>
    </row>
    <row r="60" spans="1:46" s="5" customFormat="1" ht="10.5" customHeight="1">
      <c r="A60" s="9" t="s">
        <v>36</v>
      </c>
      <c r="B60" s="9"/>
      <c r="C60" s="9"/>
      <c r="D60" s="28"/>
      <c r="E60" s="10"/>
      <c r="F60" s="2">
        <v>0.1</v>
      </c>
      <c r="G60" s="11">
        <f t="shared" si="6"/>
        <v>0</v>
      </c>
      <c r="I60" s="39"/>
      <c r="J60" s="39"/>
      <c r="K60" s="39"/>
      <c r="L60" s="51"/>
      <c r="M60" s="52"/>
      <c r="Q60" s="9" t="s">
        <v>73</v>
      </c>
      <c r="R60" s="9"/>
      <c r="S60" s="9"/>
      <c r="T60" s="28"/>
      <c r="U60" s="10">
        <v>0</v>
      </c>
      <c r="V60" s="2">
        <v>0.5</v>
      </c>
      <c r="W60" s="11">
        <f>U60*V60</f>
        <v>0</v>
      </c>
      <c r="Y60" s="9" t="s">
        <v>75</v>
      </c>
      <c r="Z60" s="16"/>
      <c r="AA60" s="31"/>
      <c r="AB60" s="10">
        <v>0</v>
      </c>
      <c r="AC60" s="10">
        <v>60</v>
      </c>
      <c r="AQ60" s="4"/>
      <c r="AR60" s="4"/>
      <c r="AS60" s="4"/>
      <c r="AT60" s="4"/>
    </row>
    <row r="61" spans="1:46" s="5" customFormat="1" ht="10.5" customHeight="1">
      <c r="A61" s="9" t="s">
        <v>108</v>
      </c>
      <c r="B61" s="9"/>
      <c r="C61" s="9"/>
      <c r="D61" s="28"/>
      <c r="E61" s="10"/>
      <c r="F61" s="2">
        <v>0.1</v>
      </c>
      <c r="G61" s="11">
        <f t="shared" si="6"/>
        <v>0</v>
      </c>
      <c r="I61" s="15" t="s">
        <v>44</v>
      </c>
      <c r="J61" s="16"/>
      <c r="K61" s="55"/>
      <c r="L61" s="56"/>
      <c r="M61" s="57">
        <f>SUM(O45:O62)</f>
        <v>0</v>
      </c>
      <c r="Q61" s="9" t="s">
        <v>36</v>
      </c>
      <c r="R61" s="9"/>
      <c r="S61" s="9"/>
      <c r="T61" s="28"/>
      <c r="U61" s="10">
        <v>0</v>
      </c>
      <c r="V61" s="2">
        <v>0.1</v>
      </c>
      <c r="W61" s="11">
        <f>U61*V61</f>
        <v>0</v>
      </c>
      <c r="Y61" s="9" t="s">
        <v>76</v>
      </c>
      <c r="Z61" s="16"/>
      <c r="AA61" s="31"/>
      <c r="AB61" s="10">
        <v>0</v>
      </c>
      <c r="AC61" s="10">
        <v>10</v>
      </c>
      <c r="AQ61" s="4"/>
      <c r="AR61" s="4"/>
      <c r="AS61" s="4"/>
      <c r="AT61" s="4"/>
    </row>
    <row r="62" spans="1:46" s="5" customFormat="1" ht="10.5" customHeight="1">
      <c r="A62" s="9" t="s">
        <v>110</v>
      </c>
      <c r="B62" s="9"/>
      <c r="C62" s="9"/>
      <c r="D62" s="28"/>
      <c r="E62" s="10"/>
      <c r="F62" s="2">
        <v>1</v>
      </c>
      <c r="G62" s="11">
        <f t="shared" si="6"/>
        <v>0</v>
      </c>
      <c r="N62" s="62"/>
      <c r="O62" s="63"/>
      <c r="Q62" s="9" t="s">
        <v>39</v>
      </c>
      <c r="R62" s="9"/>
      <c r="S62" s="9"/>
      <c r="T62" s="28"/>
      <c r="U62" s="10">
        <v>0</v>
      </c>
      <c r="V62" s="2">
        <v>0.1</v>
      </c>
      <c r="W62" s="11">
        <f>U62*V62</f>
        <v>0</v>
      </c>
      <c r="Y62" s="19"/>
      <c r="Z62" s="16"/>
      <c r="AA62" s="16"/>
      <c r="AB62" s="54"/>
      <c r="AC62" s="34"/>
      <c r="AQ62" s="4"/>
      <c r="AR62" s="4"/>
      <c r="AS62" s="4"/>
      <c r="AT62" s="4"/>
    </row>
    <row r="63" spans="1:46" s="5" customFormat="1" ht="10.5" customHeight="1">
      <c r="A63" s="39"/>
      <c r="B63" s="39"/>
      <c r="C63" s="39"/>
      <c r="D63" s="51"/>
      <c r="E63" s="52"/>
      <c r="F63" s="60"/>
      <c r="G63" s="61"/>
      <c r="N63" s="62"/>
      <c r="O63" s="63"/>
      <c r="Q63" s="9" t="s">
        <v>110</v>
      </c>
      <c r="R63" s="9"/>
      <c r="S63" s="9"/>
      <c r="T63" s="28"/>
      <c r="U63" s="10">
        <v>0</v>
      </c>
      <c r="V63" s="2">
        <v>1</v>
      </c>
      <c r="W63" s="11">
        <f>U63*V63</f>
        <v>0</v>
      </c>
      <c r="Y63" s="79" t="s">
        <v>111</v>
      </c>
      <c r="Z63" s="79"/>
      <c r="AA63" s="79"/>
      <c r="AB63" s="79"/>
      <c r="AQ63" s="4"/>
      <c r="AR63" s="4"/>
      <c r="AS63" s="4"/>
      <c r="AT63" s="4"/>
    </row>
    <row r="64" spans="1:46" s="5" customFormat="1" ht="10.5" customHeight="1">
      <c r="A64" s="15" t="s">
        <v>44</v>
      </c>
      <c r="B64" s="16"/>
      <c r="C64" s="58"/>
      <c r="D64" s="56"/>
      <c r="E64" s="59">
        <f>SUM(G55:G62)</f>
        <v>0</v>
      </c>
      <c r="F64" s="62"/>
      <c r="G64" s="63"/>
      <c r="I64" s="7" t="s">
        <v>80</v>
      </c>
      <c r="J64" s="7"/>
      <c r="K64" s="7"/>
      <c r="L64" s="28"/>
      <c r="M64" s="7" t="s">
        <v>3</v>
      </c>
      <c r="N64" s="8" t="s">
        <v>4</v>
      </c>
      <c r="O64" s="8" t="s">
        <v>5</v>
      </c>
      <c r="Q64" s="16"/>
      <c r="R64" s="16"/>
      <c r="S64" s="16"/>
      <c r="T64" s="27"/>
      <c r="U64" s="54"/>
      <c r="V64" s="2"/>
      <c r="W64" s="11"/>
      <c r="Y64" s="6" t="s">
        <v>77</v>
      </c>
      <c r="AB64" s="7" t="s">
        <v>3</v>
      </c>
      <c r="AC64" s="20" t="s">
        <v>78</v>
      </c>
      <c r="AQ64" s="4"/>
      <c r="AR64" s="4"/>
      <c r="AS64" s="4"/>
      <c r="AT64" s="4"/>
    </row>
    <row r="65" spans="4:46" s="5" customFormat="1" ht="10.5" customHeight="1">
      <c r="D65" s="30"/>
      <c r="E65" s="25"/>
      <c r="F65" s="62"/>
      <c r="G65" s="63"/>
      <c r="I65" s="9" t="s">
        <v>82</v>
      </c>
      <c r="J65" s="9"/>
      <c r="K65" s="9"/>
      <c r="L65" s="28"/>
      <c r="M65" s="10">
        <v>0</v>
      </c>
      <c r="N65" s="2">
        <v>0.5</v>
      </c>
      <c r="O65" s="11">
        <f>M65*N65</f>
        <v>0</v>
      </c>
      <c r="Q65" s="15" t="s">
        <v>44</v>
      </c>
      <c r="R65" s="9"/>
      <c r="S65" s="12"/>
      <c r="T65" s="29"/>
      <c r="U65" s="22">
        <f>SUM(W59:W63)</f>
        <v>0</v>
      </c>
      <c r="V65" s="2"/>
      <c r="W65" s="11"/>
      <c r="Y65" s="16" t="s">
        <v>79</v>
      </c>
      <c r="Z65" s="9"/>
      <c r="AA65" s="31"/>
      <c r="AB65" s="32">
        <f>E46+E60+E78+M37+M56+M68+M77+U36+U51+U61+U78+AF65+AB66</f>
        <v>0</v>
      </c>
      <c r="AC65" s="17"/>
      <c r="AQ65" s="4"/>
      <c r="AR65" s="4"/>
      <c r="AS65" s="4"/>
      <c r="AT65" s="4"/>
    </row>
    <row r="66" spans="6:46" s="5" customFormat="1" ht="10.5" customHeight="1">
      <c r="F66" s="62"/>
      <c r="G66" s="63"/>
      <c r="I66" s="9" t="s">
        <v>85</v>
      </c>
      <c r="J66" s="9"/>
      <c r="K66" s="9"/>
      <c r="L66" s="28"/>
      <c r="M66" s="10">
        <v>0</v>
      </c>
      <c r="N66" s="2">
        <v>0.5</v>
      </c>
      <c r="O66" s="11">
        <f>M66*N66</f>
        <v>0</v>
      </c>
      <c r="Y66" s="16" t="s">
        <v>109</v>
      </c>
      <c r="Z66" s="16"/>
      <c r="AA66" s="31"/>
      <c r="AB66" s="32">
        <f>E47+E61+M38+M57+M78+U37+U52+U62+AF66</f>
        <v>0</v>
      </c>
      <c r="AC66" s="10"/>
      <c r="AQ66" s="4"/>
      <c r="AR66" s="4"/>
      <c r="AS66" s="4"/>
      <c r="AT66" s="4"/>
    </row>
    <row r="67" spans="4:46" s="5" customFormat="1" ht="10.5" customHeight="1">
      <c r="D67" s="30"/>
      <c r="I67" s="9" t="s">
        <v>70</v>
      </c>
      <c r="J67" s="9"/>
      <c r="K67" s="9"/>
      <c r="L67" s="28"/>
      <c r="M67" s="10">
        <v>0</v>
      </c>
      <c r="N67" s="2">
        <v>0.5</v>
      </c>
      <c r="O67" s="11">
        <f>M67*N67</f>
        <v>0</v>
      </c>
      <c r="Q67" s="7" t="s">
        <v>81</v>
      </c>
      <c r="R67" s="7"/>
      <c r="S67" s="7"/>
      <c r="T67" s="28"/>
      <c r="U67" s="7" t="s">
        <v>3</v>
      </c>
      <c r="V67" s="8" t="s">
        <v>4</v>
      </c>
      <c r="W67" s="8" t="s">
        <v>5</v>
      </c>
      <c r="Y67" s="16" t="s">
        <v>84</v>
      </c>
      <c r="Z67" s="16"/>
      <c r="AA67" s="31"/>
      <c r="AB67" s="33">
        <f>1+AF67</f>
        <v>1</v>
      </c>
      <c r="AC67" s="10"/>
      <c r="AQ67" s="4"/>
      <c r="AR67" s="4"/>
      <c r="AS67" s="4"/>
      <c r="AT67" s="4"/>
    </row>
    <row r="68" spans="4:46" s="5" customFormat="1" ht="10.5" customHeight="1">
      <c r="D68" s="30"/>
      <c r="I68" s="9" t="s">
        <v>36</v>
      </c>
      <c r="J68" s="9"/>
      <c r="K68" s="9"/>
      <c r="L68" s="28"/>
      <c r="M68" s="10">
        <v>0</v>
      </c>
      <c r="N68" s="2">
        <v>0.1</v>
      </c>
      <c r="O68" s="11">
        <f>M68*N68</f>
        <v>0</v>
      </c>
      <c r="Q68" s="9" t="s">
        <v>83</v>
      </c>
      <c r="R68" s="9"/>
      <c r="S68" s="9"/>
      <c r="T68" s="28"/>
      <c r="U68" s="10">
        <v>0</v>
      </c>
      <c r="V68" s="2">
        <v>1</v>
      </c>
      <c r="W68" s="11">
        <f aca="true" t="shared" si="7" ref="W68:W79">U68*V68</f>
        <v>0</v>
      </c>
      <c r="Y68" s="16" t="s">
        <v>90</v>
      </c>
      <c r="Z68" s="16"/>
      <c r="AA68" s="31"/>
      <c r="AB68" s="38">
        <f>AB65</f>
        <v>0</v>
      </c>
      <c r="AC68" s="10"/>
      <c r="AQ68" s="4"/>
      <c r="AR68" s="4"/>
      <c r="AS68" s="4"/>
      <c r="AT68" s="4"/>
    </row>
    <row r="69" spans="1:46" s="5" customFormat="1" ht="10.5" customHeight="1">
      <c r="A69" s="7" t="s">
        <v>86</v>
      </c>
      <c r="B69" s="7"/>
      <c r="C69" s="7"/>
      <c r="D69" s="28"/>
      <c r="E69" s="7" t="s">
        <v>3</v>
      </c>
      <c r="F69" s="8" t="s">
        <v>4</v>
      </c>
      <c r="G69" s="8" t="s">
        <v>5</v>
      </c>
      <c r="I69" s="16"/>
      <c r="J69" s="16"/>
      <c r="K69" s="16"/>
      <c r="L69" s="27"/>
      <c r="M69" s="54"/>
      <c r="N69" s="2"/>
      <c r="O69" s="11">
        <f>M69*N69</f>
        <v>0</v>
      </c>
      <c r="Q69" s="9" t="s">
        <v>70</v>
      </c>
      <c r="R69" s="9"/>
      <c r="S69" s="9"/>
      <c r="T69" s="28"/>
      <c r="U69" s="10">
        <v>0</v>
      </c>
      <c r="V69" s="2">
        <v>1</v>
      </c>
      <c r="W69" s="11">
        <f t="shared" si="7"/>
        <v>0</v>
      </c>
      <c r="Y69" s="16" t="s">
        <v>93</v>
      </c>
      <c r="Z69" s="16"/>
      <c r="AA69" s="31"/>
      <c r="AB69" s="33">
        <f>M39+M58+U38+U53+AF71</f>
        <v>0</v>
      </c>
      <c r="AC69" s="10"/>
      <c r="AQ69" s="4"/>
      <c r="AR69" s="4"/>
      <c r="AS69" s="4"/>
      <c r="AT69" s="4"/>
    </row>
    <row r="70" spans="1:46" s="5" customFormat="1" ht="10.5" customHeight="1">
      <c r="A70" s="9" t="s">
        <v>88</v>
      </c>
      <c r="B70" s="9"/>
      <c r="C70" s="9"/>
      <c r="D70" s="28"/>
      <c r="E70" s="10">
        <v>0</v>
      </c>
      <c r="F70" s="2">
        <v>0.4</v>
      </c>
      <c r="G70" s="11">
        <f aca="true" t="shared" si="8" ref="G70:G79">E70*F70</f>
        <v>0</v>
      </c>
      <c r="I70" s="15" t="s">
        <v>44</v>
      </c>
      <c r="J70" s="9"/>
      <c r="K70" s="12"/>
      <c r="L70" s="29"/>
      <c r="M70" s="22">
        <f>SUM(O64:O68)</f>
        <v>0</v>
      </c>
      <c r="N70" s="2"/>
      <c r="O70" s="11"/>
      <c r="Q70" s="9" t="s">
        <v>87</v>
      </c>
      <c r="R70" s="9"/>
      <c r="S70" s="9"/>
      <c r="T70" s="28"/>
      <c r="U70" s="10">
        <v>0</v>
      </c>
      <c r="V70" s="2">
        <v>0.2</v>
      </c>
      <c r="W70" s="11">
        <f t="shared" si="7"/>
        <v>0</v>
      </c>
      <c r="Y70" s="16" t="s">
        <v>90</v>
      </c>
      <c r="Z70" s="16"/>
      <c r="AA70" s="31"/>
      <c r="AB70" s="33">
        <f>SUM(AB65+AB66+AB72)+AF70</f>
        <v>0</v>
      </c>
      <c r="AC70" s="10"/>
      <c r="AQ70" s="4"/>
      <c r="AR70" s="4"/>
      <c r="AS70" s="4"/>
      <c r="AT70" s="4"/>
    </row>
    <row r="71" spans="1:46" s="5" customFormat="1" ht="10.5" customHeight="1">
      <c r="A71" s="9" t="s">
        <v>91</v>
      </c>
      <c r="B71" s="9"/>
      <c r="C71" s="9"/>
      <c r="D71" s="28"/>
      <c r="E71" s="10">
        <v>0</v>
      </c>
      <c r="F71" s="2">
        <v>0.5</v>
      </c>
      <c r="G71" s="11">
        <f t="shared" si="8"/>
        <v>0</v>
      </c>
      <c r="Q71" s="9" t="s">
        <v>89</v>
      </c>
      <c r="R71" s="9"/>
      <c r="S71" s="9"/>
      <c r="T71" s="28"/>
      <c r="U71" s="10">
        <v>0</v>
      </c>
      <c r="V71" s="2">
        <v>0.5</v>
      </c>
      <c r="W71" s="11">
        <f t="shared" si="7"/>
        <v>0</v>
      </c>
      <c r="Y71" s="35"/>
      <c r="Z71" s="39"/>
      <c r="AA71" s="39"/>
      <c r="AB71" s="40"/>
      <c r="AC71" s="10"/>
      <c r="AQ71" s="4"/>
      <c r="AR71" s="4"/>
      <c r="AS71" s="4"/>
      <c r="AT71" s="4"/>
    </row>
    <row r="72" spans="1:46" s="5" customFormat="1" ht="10.5" customHeight="1">
      <c r="A72" s="9" t="s">
        <v>94</v>
      </c>
      <c r="B72" s="9"/>
      <c r="C72" s="9"/>
      <c r="D72" s="28"/>
      <c r="E72" s="10">
        <v>0</v>
      </c>
      <c r="F72" s="2">
        <v>0.5</v>
      </c>
      <c r="G72" s="11">
        <f t="shared" si="8"/>
        <v>0</v>
      </c>
      <c r="Q72" s="9" t="s">
        <v>92</v>
      </c>
      <c r="R72" s="9"/>
      <c r="S72" s="9"/>
      <c r="T72" s="28"/>
      <c r="U72" s="10">
        <v>0</v>
      </c>
      <c r="V72" s="2">
        <v>0.3</v>
      </c>
      <c r="W72" s="11">
        <f t="shared" si="7"/>
        <v>0</v>
      </c>
      <c r="Y72" s="41"/>
      <c r="AB72" s="42"/>
      <c r="AC72" s="10"/>
      <c r="AQ72" s="4"/>
      <c r="AR72" s="4"/>
      <c r="AS72" s="4"/>
      <c r="AT72" s="4"/>
    </row>
    <row r="73" spans="1:46" s="5" customFormat="1" ht="10.5" customHeight="1" thickBot="1">
      <c r="A73" s="9" t="s">
        <v>96</v>
      </c>
      <c r="B73" s="9"/>
      <c r="C73" s="9"/>
      <c r="D73" s="28"/>
      <c r="E73" s="10">
        <v>0</v>
      </c>
      <c r="F73" s="2">
        <v>1</v>
      </c>
      <c r="G73" s="11">
        <f t="shared" si="8"/>
        <v>0</v>
      </c>
      <c r="I73" s="7" t="s">
        <v>99</v>
      </c>
      <c r="J73" s="7"/>
      <c r="K73" s="7"/>
      <c r="L73" s="28"/>
      <c r="M73" s="7" t="s">
        <v>3</v>
      </c>
      <c r="N73" s="8" t="s">
        <v>4</v>
      </c>
      <c r="O73" s="8" t="s">
        <v>5</v>
      </c>
      <c r="Q73" s="9" t="s">
        <v>95</v>
      </c>
      <c r="R73" s="9"/>
      <c r="S73" s="9"/>
      <c r="T73" s="28"/>
      <c r="U73" s="10">
        <v>0</v>
      </c>
      <c r="V73" s="2">
        <v>1</v>
      </c>
      <c r="W73" s="11">
        <f t="shared" si="7"/>
        <v>0</v>
      </c>
      <c r="Y73" s="43"/>
      <c r="Z73" s="37"/>
      <c r="AA73" s="37"/>
      <c r="AB73" s="44"/>
      <c r="AC73" s="10"/>
      <c r="AQ73" s="4"/>
      <c r="AR73" s="4"/>
      <c r="AS73" s="4"/>
      <c r="AT73" s="4"/>
    </row>
    <row r="74" spans="1:46" s="5" customFormat="1" ht="10.5" customHeight="1">
      <c r="A74" s="9" t="s">
        <v>98</v>
      </c>
      <c r="B74" s="9"/>
      <c r="C74" s="9"/>
      <c r="D74" s="28"/>
      <c r="E74" s="10">
        <v>0</v>
      </c>
      <c r="F74" s="2">
        <v>0.2</v>
      </c>
      <c r="G74" s="11">
        <f t="shared" si="8"/>
        <v>0</v>
      </c>
      <c r="I74" s="9" t="s">
        <v>29</v>
      </c>
      <c r="J74" s="9"/>
      <c r="K74" s="9"/>
      <c r="L74" s="28"/>
      <c r="M74" s="10">
        <v>0</v>
      </c>
      <c r="N74" s="2">
        <v>1.5</v>
      </c>
      <c r="O74" s="11">
        <f aca="true" t="shared" si="9" ref="O74:O79">M74*N74</f>
        <v>0</v>
      </c>
      <c r="Q74" s="9" t="s">
        <v>97</v>
      </c>
      <c r="R74" s="9"/>
      <c r="S74" s="9"/>
      <c r="T74" s="28"/>
      <c r="U74" s="10">
        <v>0</v>
      </c>
      <c r="V74" s="2">
        <v>0.5</v>
      </c>
      <c r="W74" s="11">
        <f t="shared" si="7"/>
        <v>0</v>
      </c>
      <c r="Y74" s="94"/>
      <c r="Z74" s="95"/>
      <c r="AA74" s="95"/>
      <c r="AB74" s="96"/>
      <c r="AC74" s="34"/>
      <c r="AQ74" s="4"/>
      <c r="AR74" s="4"/>
      <c r="AS74" s="4"/>
      <c r="AT74" s="4"/>
    </row>
    <row r="75" spans="1:46" s="5" customFormat="1" ht="10.5" customHeight="1">
      <c r="A75" s="9" t="s">
        <v>101</v>
      </c>
      <c r="B75" s="9"/>
      <c r="C75" s="9"/>
      <c r="D75" s="28"/>
      <c r="E75" s="10">
        <v>0</v>
      </c>
      <c r="F75" s="2">
        <v>1</v>
      </c>
      <c r="G75" s="11">
        <f t="shared" si="8"/>
        <v>0</v>
      </c>
      <c r="I75" s="9" t="s">
        <v>33</v>
      </c>
      <c r="J75" s="9"/>
      <c r="K75" s="9"/>
      <c r="L75" s="28"/>
      <c r="M75" s="10">
        <v>0</v>
      </c>
      <c r="N75" s="2">
        <v>0.3</v>
      </c>
      <c r="O75" s="11">
        <f t="shared" si="9"/>
        <v>0</v>
      </c>
      <c r="Q75" s="9" t="s">
        <v>100</v>
      </c>
      <c r="R75" s="9"/>
      <c r="S75" s="9"/>
      <c r="T75" s="28"/>
      <c r="U75" s="10">
        <v>0</v>
      </c>
      <c r="V75" s="2">
        <v>1.5</v>
      </c>
      <c r="W75" s="11">
        <f t="shared" si="7"/>
        <v>0</v>
      </c>
      <c r="Y75" s="97"/>
      <c r="Z75" s="79"/>
      <c r="AA75" s="79"/>
      <c r="AB75" s="98"/>
      <c r="AC75" s="34"/>
      <c r="AQ75" s="4"/>
      <c r="AR75" s="4"/>
      <c r="AS75" s="4"/>
      <c r="AT75" s="4"/>
    </row>
    <row r="76" spans="1:46" s="5" customFormat="1" ht="10.5" customHeight="1">
      <c r="A76" s="9" t="s">
        <v>72</v>
      </c>
      <c r="B76" s="9"/>
      <c r="C76" s="9"/>
      <c r="D76" s="28"/>
      <c r="E76" s="10">
        <v>0</v>
      </c>
      <c r="F76" s="2">
        <v>0.5</v>
      </c>
      <c r="G76" s="11">
        <f t="shared" si="8"/>
        <v>0</v>
      </c>
      <c r="I76" s="9" t="s">
        <v>105</v>
      </c>
      <c r="J76" s="9"/>
      <c r="K76" s="9"/>
      <c r="L76" s="28"/>
      <c r="M76" s="10">
        <v>0</v>
      </c>
      <c r="N76" s="2">
        <v>0.5</v>
      </c>
      <c r="O76" s="11">
        <f t="shared" si="9"/>
        <v>0</v>
      </c>
      <c r="Q76" s="9" t="s">
        <v>102</v>
      </c>
      <c r="R76" s="9"/>
      <c r="S76" s="9"/>
      <c r="T76" s="28"/>
      <c r="U76" s="10">
        <v>0</v>
      </c>
      <c r="V76" s="2">
        <v>0.2</v>
      </c>
      <c r="W76" s="11">
        <f t="shared" si="7"/>
        <v>0</v>
      </c>
      <c r="Y76" s="97"/>
      <c r="Z76" s="79" t="s">
        <v>106</v>
      </c>
      <c r="AA76" s="79"/>
      <c r="AB76" s="99">
        <f>E50+E64+E82+M42+M61+M70+M82+U40+U56+U65+U82+AB37</f>
        <v>0</v>
      </c>
      <c r="AC76" s="34"/>
      <c r="AQ76" s="4"/>
      <c r="AR76" s="4"/>
      <c r="AS76" s="4"/>
      <c r="AT76" s="4"/>
    </row>
    <row r="77" spans="1:46" s="5" customFormat="1" ht="10.5" customHeight="1">
      <c r="A77" s="9" t="s">
        <v>104</v>
      </c>
      <c r="B77" s="9"/>
      <c r="C77" s="9"/>
      <c r="D77" s="28"/>
      <c r="E77" s="14">
        <v>0</v>
      </c>
      <c r="F77" s="2">
        <v>1.5</v>
      </c>
      <c r="G77" s="11">
        <f t="shared" si="8"/>
        <v>0</v>
      </c>
      <c r="I77" s="9" t="s">
        <v>36</v>
      </c>
      <c r="J77" s="9"/>
      <c r="K77" s="9"/>
      <c r="L77" s="28"/>
      <c r="M77" s="10">
        <v>0</v>
      </c>
      <c r="N77" s="2">
        <v>0.1</v>
      </c>
      <c r="O77" s="11">
        <f t="shared" si="9"/>
        <v>0</v>
      </c>
      <c r="Q77" s="9" t="s">
        <v>103</v>
      </c>
      <c r="R77" s="9"/>
      <c r="S77" s="9"/>
      <c r="T77" s="28"/>
      <c r="U77" s="10">
        <v>0</v>
      </c>
      <c r="V77" s="2">
        <v>0.5</v>
      </c>
      <c r="W77" s="11">
        <f t="shared" si="7"/>
        <v>0</v>
      </c>
      <c r="Y77" s="97"/>
      <c r="Z77" s="79"/>
      <c r="AA77" s="79"/>
      <c r="AB77" s="98"/>
      <c r="AC77" s="34"/>
      <c r="AQ77" s="4"/>
      <c r="AR77" s="4"/>
      <c r="AS77" s="4"/>
      <c r="AT77" s="4"/>
    </row>
    <row r="78" spans="1:46" s="5" customFormat="1" ht="10.5" customHeight="1" thickBot="1">
      <c r="A78" s="9" t="s">
        <v>36</v>
      </c>
      <c r="B78" s="9"/>
      <c r="C78" s="9"/>
      <c r="D78" s="28"/>
      <c r="E78" s="10">
        <v>0</v>
      </c>
      <c r="F78" s="2">
        <v>0.1</v>
      </c>
      <c r="G78" s="11">
        <f t="shared" si="8"/>
        <v>0</v>
      </c>
      <c r="I78" s="9" t="s">
        <v>108</v>
      </c>
      <c r="J78" s="9"/>
      <c r="K78" s="9"/>
      <c r="L78" s="28"/>
      <c r="M78" s="10">
        <v>0</v>
      </c>
      <c r="N78" s="2">
        <v>0.1</v>
      </c>
      <c r="O78" s="11">
        <f t="shared" si="9"/>
        <v>0</v>
      </c>
      <c r="Q78" s="9" t="s">
        <v>36</v>
      </c>
      <c r="R78" s="9"/>
      <c r="S78" s="9"/>
      <c r="T78" s="28"/>
      <c r="U78" s="10">
        <v>0</v>
      </c>
      <c r="V78" s="2">
        <v>0.1</v>
      </c>
      <c r="W78" s="11">
        <f t="shared" si="7"/>
        <v>0</v>
      </c>
      <c r="Y78" s="100"/>
      <c r="Z78" s="101"/>
      <c r="AA78" s="101"/>
      <c r="AB78" s="102"/>
      <c r="AC78" s="34"/>
      <c r="AQ78" s="4"/>
      <c r="AR78" s="4"/>
      <c r="AS78" s="4"/>
      <c r="AT78" s="4"/>
    </row>
    <row r="79" spans="1:46" s="5" customFormat="1" ht="10.5" customHeight="1">
      <c r="A79" s="9" t="s">
        <v>110</v>
      </c>
      <c r="B79" s="9"/>
      <c r="C79" s="9"/>
      <c r="D79" s="28"/>
      <c r="E79" s="10">
        <v>0</v>
      </c>
      <c r="F79" s="2">
        <v>1</v>
      </c>
      <c r="G79" s="11">
        <f t="shared" si="8"/>
        <v>0</v>
      </c>
      <c r="I79" s="9" t="s">
        <v>110</v>
      </c>
      <c r="J79" s="9"/>
      <c r="K79" s="9"/>
      <c r="L79" s="28"/>
      <c r="M79" s="10">
        <v>0</v>
      </c>
      <c r="N79" s="2">
        <v>1</v>
      </c>
      <c r="O79" s="11">
        <f t="shared" si="9"/>
        <v>0</v>
      </c>
      <c r="Q79" s="9" t="s">
        <v>110</v>
      </c>
      <c r="R79" s="9"/>
      <c r="S79" s="9"/>
      <c r="T79" s="28"/>
      <c r="U79" s="10">
        <v>0</v>
      </c>
      <c r="V79" s="2">
        <v>1</v>
      </c>
      <c r="W79" s="11">
        <f t="shared" si="7"/>
        <v>0</v>
      </c>
      <c r="Y79" s="45"/>
      <c r="Z79" s="36"/>
      <c r="AA79" s="36"/>
      <c r="AB79" s="46"/>
      <c r="AC79" s="34"/>
      <c r="AQ79" s="4"/>
      <c r="AR79" s="4"/>
      <c r="AS79" s="4"/>
      <c r="AT79" s="4"/>
    </row>
    <row r="80" spans="1:29" s="5" customFormat="1" ht="10.5" customHeight="1">
      <c r="A80" s="39"/>
      <c r="B80" s="39"/>
      <c r="C80" s="39"/>
      <c r="D80" s="51"/>
      <c r="E80" s="39"/>
      <c r="F80" s="2"/>
      <c r="G80" s="11"/>
      <c r="J80" s="39"/>
      <c r="K80" s="39"/>
      <c r="L80" s="39"/>
      <c r="M80" s="39"/>
      <c r="T80" s="30"/>
      <c r="U80" s="25"/>
      <c r="V80" s="62"/>
      <c r="W80" s="63"/>
      <c r="Y80" s="41"/>
      <c r="AB80" s="20"/>
      <c r="AC80" s="34"/>
    </row>
    <row r="81" spans="1:29" s="5" customFormat="1" ht="10.5" customHeight="1">
      <c r="A81" s="9"/>
      <c r="B81" s="9"/>
      <c r="C81" s="9"/>
      <c r="D81" s="28"/>
      <c r="E81" s="53"/>
      <c r="F81" s="2"/>
      <c r="G81" s="11"/>
      <c r="I81" s="9"/>
      <c r="J81" s="9"/>
      <c r="K81" s="9"/>
      <c r="L81" s="28"/>
      <c r="M81" s="53"/>
      <c r="N81" s="62"/>
      <c r="O81" s="63"/>
      <c r="Q81" s="9"/>
      <c r="R81" s="9"/>
      <c r="S81" s="9"/>
      <c r="T81" s="28"/>
      <c r="U81" s="53"/>
      <c r="V81" s="64"/>
      <c r="W81" s="65"/>
      <c r="Y81" s="47"/>
      <c r="AB81" s="20"/>
      <c r="AC81" s="34"/>
    </row>
    <row r="82" spans="1:37" s="5" customFormat="1" ht="10.5" customHeight="1">
      <c r="A82" s="15" t="s">
        <v>44</v>
      </c>
      <c r="B82" s="9"/>
      <c r="C82" s="13"/>
      <c r="D82" s="29"/>
      <c r="E82" s="23">
        <f>SUM(G70:G81)</f>
        <v>0</v>
      </c>
      <c r="F82" s="2"/>
      <c r="G82" s="11"/>
      <c r="I82" s="15" t="s">
        <v>44</v>
      </c>
      <c r="J82" s="9"/>
      <c r="K82" s="12"/>
      <c r="L82" s="29"/>
      <c r="M82" s="22">
        <f>SUM(O74:O81)</f>
        <v>0</v>
      </c>
      <c r="N82" s="64"/>
      <c r="O82" s="65"/>
      <c r="Q82" s="15" t="s">
        <v>44</v>
      </c>
      <c r="R82" s="9"/>
      <c r="S82" s="12"/>
      <c r="T82" s="29"/>
      <c r="U82" s="22">
        <f>SUM(W68:W79)</f>
        <v>0</v>
      </c>
      <c r="V82" s="2"/>
      <c r="W82" s="11"/>
      <c r="Y82" s="48"/>
      <c r="Z82" s="49"/>
      <c r="AA82" s="50"/>
      <c r="AB82" s="20"/>
      <c r="AC82" s="34"/>
      <c r="AI82" s="1"/>
      <c r="AK82" s="21"/>
    </row>
  </sheetData>
  <sheetProtection/>
  <mergeCells count="16">
    <mergeCell ref="J23:AB23"/>
    <mergeCell ref="E5:M5"/>
    <mergeCell ref="U3:Y3"/>
    <mergeCell ref="U4:Y4"/>
    <mergeCell ref="H17:M17"/>
    <mergeCell ref="E8:M8"/>
    <mergeCell ref="E9:M9"/>
    <mergeCell ref="E10:M10"/>
    <mergeCell ref="U9:AB9"/>
    <mergeCell ref="U10:AB10"/>
    <mergeCell ref="L21:AB21"/>
    <mergeCell ref="X17:AB17"/>
    <mergeCell ref="A1:AB1"/>
    <mergeCell ref="E3:M3"/>
    <mergeCell ref="E4:M4"/>
    <mergeCell ref="U8:AB8"/>
  </mergeCells>
  <printOptions/>
  <pageMargins left="0.3937007874015748" right="0.3937007874015748" top="1.7716535433070868" bottom="0.7874015748031497" header="0.1968503937007874" footer="0.1968503937007874"/>
  <pageSetup horizontalDpi="300" verticalDpi="300" orientation="portrait" paperSize="9"/>
  <rowBreaks count="2" manualBreakCount="2">
    <brk id="2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bvc</dc:creator>
  <cp:keywords/>
  <dc:description/>
  <cp:lastModifiedBy>Stefan Willigendael</cp:lastModifiedBy>
  <cp:lastPrinted>2009-07-15T11:53:24Z</cp:lastPrinted>
  <dcterms:created xsi:type="dcterms:W3CDTF">2004-09-03T06:29:38Z</dcterms:created>
  <dcterms:modified xsi:type="dcterms:W3CDTF">2017-02-24T08:13:03Z</dcterms:modified>
  <cp:category/>
  <cp:version/>
  <cp:contentType/>
  <cp:contentStatus/>
</cp:coreProperties>
</file>